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nadolu\Data\Ortak\Yatirimci Iliskileri ve Kurumsal Iliskiler\Yatirimci Iliskileri\2025\NAV\Published NAVs\website\"/>
    </mc:Choice>
  </mc:AlternateContent>
  <xr:revisionPtr revIDLastSave="0" documentId="13_ncr:1_{D48BBD67-E162-4551-9A65-E04733B961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AV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25" i="1"/>
  <c r="E21" i="1"/>
  <c r="E16" i="1"/>
  <c r="E9" i="1"/>
  <c r="E36" i="1" l="1"/>
  <c r="E38" i="1" s="1"/>
</calcChain>
</file>

<file path=xl/sharedStrings.xml><?xml version="1.0" encoding="utf-8"?>
<sst xmlns="http://schemas.openxmlformats.org/spreadsheetml/2006/main" count="60" uniqueCount="51">
  <si>
    <t>Galata Wind</t>
  </si>
  <si>
    <t>Ditas</t>
  </si>
  <si>
    <t>Doğan Dış Ticaret</t>
  </si>
  <si>
    <t>Sesa Ambalaj</t>
  </si>
  <si>
    <t>Karel Elektronik</t>
  </si>
  <si>
    <t>Doğan Trend Otomotiv</t>
  </si>
  <si>
    <t>D Yatırım Bankası</t>
  </si>
  <si>
    <t>Doruk Factoring</t>
  </si>
  <si>
    <t>Hepiyi Sigorta</t>
  </si>
  <si>
    <t>Kanal D Romania</t>
  </si>
  <si>
    <t>Netd Music &amp; DMC</t>
  </si>
  <si>
    <t>Glokal (Hepsi Emlak)</t>
  </si>
  <si>
    <t>D Gayrimenkul</t>
  </si>
  <si>
    <t>D Yapı - Romania</t>
  </si>
  <si>
    <t>Dogan Holding Istanbul</t>
  </si>
  <si>
    <t>Kandilli Gayrimenkul</t>
  </si>
  <si>
    <t>M Investment</t>
  </si>
  <si>
    <t>Milta Turizm</t>
  </si>
  <si>
    <t xml:space="preserve">Dogan Burda </t>
  </si>
  <si>
    <t>Doğan Yayıncılık</t>
  </si>
  <si>
    <t>Industry and Trade</t>
  </si>
  <si>
    <t>Automotive Trading</t>
  </si>
  <si>
    <t>Internet and Entertainment</t>
  </si>
  <si>
    <t>Valuation Method</t>
  </si>
  <si>
    <t>Stake</t>
  </si>
  <si>
    <t>Valuation (mn US$)</t>
  </si>
  <si>
    <t>DOHOL Stake (mn USD)</t>
  </si>
  <si>
    <t>Electricty Generation</t>
  </si>
  <si>
    <t xml:space="preserve">Boyabat HPP </t>
  </si>
  <si>
    <t xml:space="preserve">Aslancık HPP </t>
  </si>
  <si>
    <t>Finance and Investment</t>
  </si>
  <si>
    <t>Real Estate Portfolio</t>
  </si>
  <si>
    <t>Other</t>
  </si>
  <si>
    <t>Dogan Holding NAV</t>
  </si>
  <si>
    <t>Doğan Holding Market Cap</t>
  </si>
  <si>
    <t>NAV Discount</t>
  </si>
  <si>
    <t>Market Cap</t>
  </si>
  <si>
    <t>Transaction Value</t>
  </si>
  <si>
    <t>Book Value</t>
  </si>
  <si>
    <t>EV/L12M EBITDA @7.25x</t>
  </si>
  <si>
    <t>Value of Insider Shares</t>
  </si>
  <si>
    <t>EV/L12M EBITDA @10x</t>
  </si>
  <si>
    <t>EV/L12M EBITDA @12.6x</t>
  </si>
  <si>
    <t>EV/L12M Revenue @8x</t>
  </si>
  <si>
    <t>Expertise Valuation</t>
  </si>
  <si>
    <t>Öncü VCIT</t>
  </si>
  <si>
    <t>@ 2x Book Value</t>
  </si>
  <si>
    <t>EV/L12M EBITDA @5x</t>
  </si>
  <si>
    <t xml:space="preserve">DOHOL NAV TABLE </t>
  </si>
  <si>
    <t>Dogan Holding Net Cash (2023)</t>
  </si>
  <si>
    <t>@ 3x Book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</si>
</sst>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#,##0.00000000000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rgb="FF005971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theme="0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4C6D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right" wrapText="1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right"/>
    </xf>
    <xf numFmtId="0" fontId="6" fillId="4" borderId="5" xfId="0" applyFont="1" applyFill="1" applyBorder="1"/>
    <xf numFmtId="3" fontId="6" fillId="4" borderId="0" xfId="0" applyNumberFormat="1" applyFont="1" applyFill="1" applyAlignment="1">
      <alignment horizontal="right"/>
    </xf>
    <xf numFmtId="3" fontId="6" fillId="4" borderId="5" xfId="0" applyNumberFormat="1" applyFont="1" applyFill="1" applyBorder="1" applyAlignment="1">
      <alignment horizontal="right"/>
    </xf>
    <xf numFmtId="0" fontId="7" fillId="0" borderId="4" xfId="0" applyFont="1" applyBorder="1"/>
    <xf numFmtId="0" fontId="7" fillId="0" borderId="4" xfId="0" applyFont="1" applyBorder="1" applyAlignment="1">
      <alignment horizontal="right"/>
    </xf>
    <xf numFmtId="10" fontId="7" fillId="0" borderId="5" xfId="0" applyNumberFormat="1" applyFont="1" applyBorder="1"/>
    <xf numFmtId="3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0" fontId="8" fillId="4" borderId="4" xfId="0" applyFont="1" applyFill="1" applyBorder="1"/>
    <xf numFmtId="0" fontId="8" fillId="4" borderId="4" xfId="0" applyFont="1" applyFill="1" applyBorder="1" applyAlignment="1">
      <alignment horizontal="right"/>
    </xf>
    <xf numFmtId="10" fontId="8" fillId="4" borderId="5" xfId="0" applyNumberFormat="1" applyFont="1" applyFill="1" applyBorder="1"/>
    <xf numFmtId="3" fontId="8" fillId="4" borderId="0" xfId="0" applyNumberFormat="1" applyFont="1" applyFill="1" applyAlignment="1">
      <alignment horizontal="right"/>
    </xf>
    <xf numFmtId="3" fontId="8" fillId="4" borderId="5" xfId="0" applyNumberFormat="1" applyFont="1" applyFill="1" applyBorder="1" applyAlignment="1">
      <alignment horizontal="right"/>
    </xf>
    <xf numFmtId="3" fontId="0" fillId="0" borderId="0" xfId="0" applyNumberFormat="1"/>
    <xf numFmtId="3" fontId="9" fillId="0" borderId="0" xfId="0" applyNumberFormat="1" applyFont="1" applyAlignment="1">
      <alignment horizontal="right"/>
    </xf>
    <xf numFmtId="0" fontId="7" fillId="0" borderId="6" xfId="0" applyFont="1" applyBorder="1"/>
    <xf numFmtId="0" fontId="7" fillId="0" borderId="6" xfId="0" applyFont="1" applyBorder="1" applyAlignment="1">
      <alignment horizontal="right"/>
    </xf>
    <xf numFmtId="10" fontId="7" fillId="0" borderId="7" xfId="0" applyNumberFormat="1" applyFont="1" applyBorder="1"/>
    <xf numFmtId="3" fontId="0" fillId="0" borderId="8" xfId="1" applyNumberFormat="1" applyFont="1" applyFill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left"/>
    </xf>
    <xf numFmtId="3" fontId="7" fillId="0" borderId="9" xfId="0" applyNumberFormat="1" applyFont="1" applyBorder="1" applyAlignment="1">
      <alignment horizontal="right"/>
    </xf>
    <xf numFmtId="3" fontId="8" fillId="0" borderId="11" xfId="0" applyNumberFormat="1" applyFont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0" fillId="0" borderId="3" xfId="0" applyBorder="1"/>
    <xf numFmtId="0" fontId="7" fillId="0" borderId="2" xfId="0" applyFont="1" applyBorder="1" applyAlignment="1">
      <alignment horizontal="left"/>
    </xf>
    <xf numFmtId="3" fontId="2" fillId="0" borderId="1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7" fillId="0" borderId="13" xfId="0" applyFont="1" applyBorder="1" applyAlignment="1">
      <alignment horizontal="left"/>
    </xf>
    <xf numFmtId="0" fontId="0" fillId="0" borderId="8" xfId="0" applyBorder="1"/>
    <xf numFmtId="0" fontId="7" fillId="0" borderId="7" xfId="0" applyFont="1" applyBorder="1" applyAlignment="1">
      <alignment horizontal="left"/>
    </xf>
    <xf numFmtId="164" fontId="2" fillId="0" borderId="13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right"/>
    </xf>
    <xf numFmtId="0" fontId="8" fillId="0" borderId="9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right"/>
    </xf>
    <xf numFmtId="9" fontId="2" fillId="0" borderId="11" xfId="0" applyNumberFormat="1" applyFont="1" applyBorder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left"/>
    </xf>
    <xf numFmtId="0" fontId="7" fillId="0" borderId="4" xfId="0" quotePrefix="1" applyFont="1" applyBorder="1" applyAlignment="1">
      <alignment horizontal="right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53"/>
  <sheetViews>
    <sheetView showGridLines="0" tabSelected="1" zoomScale="70" zoomScaleNormal="70" workbookViewId="0"/>
  </sheetViews>
  <sheetFormatPr defaultRowHeight="14.4" x14ac:dyDescent="0.3"/>
  <cols>
    <col min="1" max="1" width="32.44140625" customWidth="1"/>
    <col min="2" max="2" width="23.21875" bestFit="1" customWidth="1"/>
    <col min="3" max="3" width="10.5546875" bestFit="1" customWidth="1"/>
    <col min="4" max="4" width="10.21875" style="1" customWidth="1"/>
    <col min="5" max="5" width="10.21875" customWidth="1"/>
  </cols>
  <sheetData>
    <row r="3" spans="1:11" ht="15" thickBot="1" x14ac:dyDescent="0.35">
      <c r="A3" s="2" t="s">
        <v>48</v>
      </c>
      <c r="B3" s="3"/>
      <c r="C3" s="3"/>
      <c r="D3" s="4"/>
      <c r="E3" s="4"/>
    </row>
    <row r="4" spans="1:11" ht="43.95" customHeight="1" x14ac:dyDescent="0.3">
      <c r="A4" s="5"/>
      <c r="B4" s="6" t="s">
        <v>23</v>
      </c>
      <c r="C4" s="7" t="s">
        <v>24</v>
      </c>
      <c r="D4" s="8" t="s">
        <v>25</v>
      </c>
      <c r="E4" s="8" t="s">
        <v>26</v>
      </c>
    </row>
    <row r="5" spans="1:11" ht="14.55" customHeight="1" x14ac:dyDescent="0.3">
      <c r="A5" s="9" t="s">
        <v>27</v>
      </c>
      <c r="B5" s="10"/>
      <c r="C5" s="11"/>
      <c r="D5" s="12"/>
      <c r="E5" s="13">
        <v>290.28671956879771</v>
      </c>
    </row>
    <row r="6" spans="1:11" x14ac:dyDescent="0.3">
      <c r="A6" s="14" t="s">
        <v>28</v>
      </c>
      <c r="B6" s="15"/>
      <c r="C6" s="16">
        <v>0.33</v>
      </c>
      <c r="D6" s="17">
        <v>0</v>
      </c>
      <c r="E6" s="18">
        <v>0</v>
      </c>
      <c r="F6" s="56"/>
      <c r="G6" s="56"/>
      <c r="H6" s="56"/>
      <c r="I6" s="56"/>
      <c r="J6" s="56"/>
      <c r="K6" s="56"/>
    </row>
    <row r="7" spans="1:11" x14ac:dyDescent="0.3">
      <c r="A7" s="14" t="s">
        <v>29</v>
      </c>
      <c r="B7" s="15"/>
      <c r="C7" s="16">
        <v>0.33329999999999999</v>
      </c>
      <c r="D7" s="17">
        <v>0</v>
      </c>
      <c r="E7" s="18">
        <v>0</v>
      </c>
      <c r="F7" s="56"/>
      <c r="G7" s="56"/>
      <c r="H7" s="56"/>
      <c r="I7" s="56"/>
      <c r="J7" s="56"/>
      <c r="K7" s="56"/>
    </row>
    <row r="8" spans="1:11" x14ac:dyDescent="0.3">
      <c r="A8" s="14" t="s">
        <v>0</v>
      </c>
      <c r="B8" s="15" t="s">
        <v>36</v>
      </c>
      <c r="C8" s="16">
        <v>0.7</v>
      </c>
      <c r="D8" s="19">
        <v>478.85173877429452</v>
      </c>
      <c r="E8" s="18">
        <v>290.28671956879771</v>
      </c>
      <c r="F8" s="56"/>
      <c r="G8" s="56"/>
      <c r="H8" s="56"/>
      <c r="I8" s="56"/>
      <c r="J8" s="56"/>
      <c r="K8" s="56"/>
    </row>
    <row r="9" spans="1:11" ht="14.55" customHeight="1" x14ac:dyDescent="0.3">
      <c r="A9" s="20" t="s">
        <v>20</v>
      </c>
      <c r="B9" s="21"/>
      <c r="C9" s="22"/>
      <c r="D9" s="23"/>
      <c r="E9" s="24">
        <f>SUM(E10:E13)</f>
        <v>249.8343671703289</v>
      </c>
      <c r="F9" s="54"/>
      <c r="G9" s="54"/>
      <c r="H9" s="54"/>
      <c r="I9" s="54"/>
      <c r="J9" s="54"/>
      <c r="K9" s="54"/>
    </row>
    <row r="10" spans="1:11" x14ac:dyDescent="0.3">
      <c r="A10" s="14" t="s">
        <v>1</v>
      </c>
      <c r="B10" s="15" t="s">
        <v>36</v>
      </c>
      <c r="C10" s="16">
        <v>0.68240000000000001</v>
      </c>
      <c r="D10" s="19">
        <v>48.289460620051138</v>
      </c>
      <c r="E10" s="18">
        <v>35.896072266307335</v>
      </c>
      <c r="F10" s="54"/>
      <c r="G10" s="54"/>
      <c r="H10" s="54"/>
      <c r="I10" s="54"/>
      <c r="J10" s="54"/>
      <c r="K10" s="54"/>
    </row>
    <row r="11" spans="1:11" x14ac:dyDescent="0.3">
      <c r="A11" s="14" t="s">
        <v>2</v>
      </c>
      <c r="B11" s="15" t="s">
        <v>38</v>
      </c>
      <c r="C11" s="16">
        <v>1</v>
      </c>
      <c r="D11" s="17">
        <v>10.408163265306124</v>
      </c>
      <c r="E11" s="18">
        <v>8.14621409921671</v>
      </c>
      <c r="F11" s="54"/>
      <c r="G11" s="54"/>
      <c r="H11" s="54"/>
      <c r="I11" s="54"/>
      <c r="J11" s="54"/>
      <c r="K11" s="54"/>
    </row>
    <row r="12" spans="1:11" x14ac:dyDescent="0.3">
      <c r="A12" s="14" t="s">
        <v>3</v>
      </c>
      <c r="B12" s="15" t="s">
        <v>39</v>
      </c>
      <c r="C12" s="16">
        <v>0.7</v>
      </c>
      <c r="D12" s="26">
        <v>133.5</v>
      </c>
      <c r="E12" s="18">
        <v>60.9</v>
      </c>
      <c r="F12" s="54"/>
      <c r="G12" s="54"/>
      <c r="H12" s="54"/>
      <c r="I12" s="54"/>
      <c r="J12" s="54"/>
      <c r="K12" s="54"/>
    </row>
    <row r="13" spans="1:11" x14ac:dyDescent="0.3">
      <c r="A13" s="14" t="s">
        <v>4</v>
      </c>
      <c r="B13" s="15" t="s">
        <v>36</v>
      </c>
      <c r="C13" s="16">
        <v>0.4</v>
      </c>
      <c r="D13" s="19">
        <v>366.8162412885826</v>
      </c>
      <c r="E13" s="18">
        <v>144.89208080480486</v>
      </c>
      <c r="F13" s="54"/>
      <c r="G13" s="54"/>
      <c r="H13" s="54"/>
      <c r="I13" s="54"/>
      <c r="J13" s="54"/>
      <c r="K13" s="54"/>
    </row>
    <row r="14" spans="1:11" ht="14.55" customHeight="1" x14ac:dyDescent="0.3">
      <c r="A14" s="20" t="s">
        <v>21</v>
      </c>
      <c r="B14" s="21"/>
      <c r="C14" s="22"/>
      <c r="D14" s="23"/>
      <c r="E14" s="24">
        <v>305</v>
      </c>
      <c r="F14" s="54"/>
      <c r="G14" s="54"/>
      <c r="H14" s="54"/>
      <c r="I14" s="54"/>
      <c r="J14" s="54"/>
      <c r="K14" s="54"/>
    </row>
    <row r="15" spans="1:11" x14ac:dyDescent="0.3">
      <c r="A15" s="14" t="s">
        <v>5</v>
      </c>
      <c r="B15" s="15" t="s">
        <v>47</v>
      </c>
      <c r="C15" s="16">
        <v>1</v>
      </c>
      <c r="D15" s="17">
        <v>203</v>
      </c>
      <c r="E15" s="18">
        <v>305</v>
      </c>
      <c r="F15" s="54"/>
      <c r="G15" s="54"/>
      <c r="H15" s="54"/>
      <c r="I15" s="54"/>
      <c r="J15" s="54"/>
      <c r="K15" s="54"/>
    </row>
    <row r="16" spans="1:11" ht="14.55" customHeight="1" x14ac:dyDescent="0.3">
      <c r="A16" s="20" t="s">
        <v>30</v>
      </c>
      <c r="B16" s="21"/>
      <c r="C16" s="22"/>
      <c r="D16" s="23"/>
      <c r="E16" s="24">
        <f>SUM(E17:E20)</f>
        <v>179.33980224415649</v>
      </c>
      <c r="F16" s="54"/>
      <c r="G16" s="54"/>
      <c r="H16" s="54"/>
      <c r="I16" s="54"/>
      <c r="J16" s="54"/>
      <c r="K16" s="54"/>
    </row>
    <row r="17" spans="1:11" x14ac:dyDescent="0.3">
      <c r="A17" s="14" t="s">
        <v>6</v>
      </c>
      <c r="B17" s="55" t="s">
        <v>46</v>
      </c>
      <c r="C17" s="16">
        <v>1</v>
      </c>
      <c r="D17" s="17">
        <v>28.027210884353742</v>
      </c>
      <c r="E17" s="18">
        <v>47.970565453137098</v>
      </c>
      <c r="F17" s="54"/>
      <c r="G17" s="54"/>
      <c r="H17" s="54"/>
      <c r="I17" s="54"/>
      <c r="J17" s="54"/>
      <c r="K17" s="54"/>
    </row>
    <row r="18" spans="1:11" x14ac:dyDescent="0.3">
      <c r="A18" s="14" t="s">
        <v>7</v>
      </c>
      <c r="B18" s="55" t="s">
        <v>46</v>
      </c>
      <c r="C18" s="16">
        <v>1</v>
      </c>
      <c r="D18" s="17">
        <v>37.61904761904762</v>
      </c>
      <c r="E18" s="18">
        <v>34.004647560030982</v>
      </c>
      <c r="F18" s="54"/>
      <c r="G18" s="54"/>
      <c r="H18" s="54"/>
      <c r="I18" s="54"/>
      <c r="J18" s="54"/>
      <c r="K18" s="54"/>
    </row>
    <row r="19" spans="1:11" x14ac:dyDescent="0.3">
      <c r="A19" s="14" t="s">
        <v>8</v>
      </c>
      <c r="B19" s="55" t="s">
        <v>50</v>
      </c>
      <c r="C19" s="16">
        <v>1</v>
      </c>
      <c r="D19" s="17">
        <v>123.79755102040816</v>
      </c>
      <c r="E19" s="18">
        <v>72.864589230988386</v>
      </c>
      <c r="F19" s="54"/>
      <c r="G19" s="54"/>
      <c r="H19" s="54"/>
      <c r="I19" s="54"/>
      <c r="J19" s="54"/>
      <c r="K19" s="54"/>
    </row>
    <row r="20" spans="1:11" x14ac:dyDescent="0.3">
      <c r="A20" s="14" t="s">
        <v>45</v>
      </c>
      <c r="B20" s="15" t="s">
        <v>40</v>
      </c>
      <c r="C20" s="16">
        <v>1</v>
      </c>
      <c r="D20" s="17">
        <v>36.6</v>
      </c>
      <c r="E20" s="18">
        <v>24.5</v>
      </c>
      <c r="F20" s="54"/>
      <c r="G20" s="54"/>
      <c r="H20" s="54"/>
      <c r="I20" s="54"/>
      <c r="J20" s="54"/>
      <c r="K20" s="54"/>
    </row>
    <row r="21" spans="1:11" ht="14.55" customHeight="1" x14ac:dyDescent="0.3">
      <c r="A21" s="20" t="s">
        <v>22</v>
      </c>
      <c r="B21" s="21"/>
      <c r="C21" s="22"/>
      <c r="D21" s="23"/>
      <c r="E21" s="24">
        <f>SUM(E22:E24)</f>
        <v>355.58760000000001</v>
      </c>
      <c r="F21" s="54"/>
      <c r="G21" s="54"/>
      <c r="H21" s="54"/>
      <c r="I21" s="54"/>
      <c r="J21" s="54"/>
      <c r="K21" s="54"/>
    </row>
    <row r="22" spans="1:11" x14ac:dyDescent="0.3">
      <c r="A22" s="14" t="s">
        <v>9</v>
      </c>
      <c r="B22" s="15" t="s">
        <v>41</v>
      </c>
      <c r="C22" s="16">
        <v>1</v>
      </c>
      <c r="D22" s="17">
        <v>205</v>
      </c>
      <c r="E22" s="18">
        <v>279</v>
      </c>
      <c r="F22" s="54"/>
      <c r="G22" s="54"/>
      <c r="H22" s="54"/>
      <c r="I22" s="54"/>
      <c r="J22" s="54"/>
      <c r="K22" s="54"/>
    </row>
    <row r="23" spans="1:11" x14ac:dyDescent="0.3">
      <c r="A23" s="14" t="s">
        <v>10</v>
      </c>
      <c r="B23" s="15" t="s">
        <v>42</v>
      </c>
      <c r="C23" s="16">
        <v>0.4</v>
      </c>
      <c r="D23" s="17">
        <v>76.599999999999994</v>
      </c>
      <c r="E23" s="18">
        <v>30.64</v>
      </c>
      <c r="F23" s="54"/>
      <c r="G23" s="54"/>
      <c r="H23" s="54"/>
      <c r="I23" s="54"/>
      <c r="J23" s="54"/>
      <c r="K23" s="54"/>
    </row>
    <row r="24" spans="1:11" x14ac:dyDescent="0.3">
      <c r="A24" s="14" t="s">
        <v>11</v>
      </c>
      <c r="B24" s="15" t="s">
        <v>43</v>
      </c>
      <c r="C24" s="16">
        <v>0.79220000000000002</v>
      </c>
      <c r="D24" s="17">
        <v>58</v>
      </c>
      <c r="E24" s="18">
        <v>45.947600000000001</v>
      </c>
      <c r="F24" s="54"/>
      <c r="G24" s="54"/>
      <c r="H24" s="54"/>
      <c r="I24" s="54"/>
      <c r="J24" s="54"/>
      <c r="K24" s="54"/>
    </row>
    <row r="25" spans="1:11" ht="14.55" customHeight="1" x14ac:dyDescent="0.3">
      <c r="A25" s="20" t="s">
        <v>31</v>
      </c>
      <c r="B25" s="21"/>
      <c r="C25" s="22"/>
      <c r="D25" s="23"/>
      <c r="E25" s="24">
        <f>SUM(E26:E30)</f>
        <v>154.10915121252742</v>
      </c>
      <c r="F25" s="54"/>
      <c r="G25" s="54"/>
      <c r="H25" s="54"/>
      <c r="I25" s="54"/>
      <c r="J25" s="54"/>
      <c r="K25" s="54"/>
    </row>
    <row r="26" spans="1:11" x14ac:dyDescent="0.3">
      <c r="A26" s="14" t="s">
        <v>12</v>
      </c>
      <c r="B26" s="15" t="s">
        <v>44</v>
      </c>
      <c r="C26" s="16">
        <v>1</v>
      </c>
      <c r="D26" s="17">
        <v>173.02721088435376</v>
      </c>
      <c r="E26" s="18">
        <v>84.232212063543088</v>
      </c>
      <c r="F26" s="54"/>
      <c r="G26" s="54"/>
      <c r="H26" s="54"/>
      <c r="I26" s="54"/>
      <c r="J26" s="54"/>
      <c r="K26" s="54"/>
    </row>
    <row r="27" spans="1:11" x14ac:dyDescent="0.3">
      <c r="A27" s="14" t="s">
        <v>13</v>
      </c>
      <c r="B27" s="15" t="s">
        <v>44</v>
      </c>
      <c r="C27" s="16">
        <v>1</v>
      </c>
      <c r="D27" s="17">
        <v>20.782312925170068</v>
      </c>
      <c r="E27" s="18">
        <v>19.432583182048969</v>
      </c>
      <c r="F27" s="54"/>
      <c r="G27" s="54"/>
      <c r="H27" s="54"/>
      <c r="I27" s="54"/>
      <c r="J27" s="54"/>
      <c r="K27" s="54"/>
    </row>
    <row r="28" spans="1:11" x14ac:dyDescent="0.3">
      <c r="A28" s="14" t="s">
        <v>14</v>
      </c>
      <c r="B28" s="15" t="s">
        <v>44</v>
      </c>
      <c r="C28" s="16">
        <v>1</v>
      </c>
      <c r="D28" s="17">
        <v>6.6326530612244898</v>
      </c>
      <c r="E28" s="18">
        <v>4.5659264995415807</v>
      </c>
      <c r="F28" s="54"/>
      <c r="G28" s="54"/>
      <c r="H28" s="54"/>
      <c r="I28" s="54"/>
      <c r="J28" s="54"/>
      <c r="K28" s="54"/>
    </row>
    <row r="29" spans="1:11" x14ac:dyDescent="0.3">
      <c r="A29" s="14" t="s">
        <v>15</v>
      </c>
      <c r="B29" s="15" t="s">
        <v>44</v>
      </c>
      <c r="C29" s="16">
        <v>0.5</v>
      </c>
      <c r="D29" s="17">
        <v>54.217687074829932</v>
      </c>
      <c r="E29" s="18">
        <v>23.961982269594216</v>
      </c>
      <c r="F29" s="54"/>
      <c r="G29" s="54"/>
      <c r="H29" s="54"/>
      <c r="I29" s="54"/>
      <c r="J29" s="54"/>
      <c r="K29" s="54"/>
    </row>
    <row r="30" spans="1:11" x14ac:dyDescent="0.3">
      <c r="A30" s="14" t="s">
        <v>16</v>
      </c>
      <c r="B30" s="15" t="s">
        <v>44</v>
      </c>
      <c r="C30" s="16">
        <v>1</v>
      </c>
      <c r="D30" s="17">
        <v>89.616292517006812</v>
      </c>
      <c r="E30" s="18">
        <v>21.916447197799588</v>
      </c>
      <c r="F30" s="54"/>
      <c r="G30" s="54"/>
      <c r="H30" s="54"/>
      <c r="I30" s="54"/>
      <c r="J30" s="54"/>
      <c r="K30" s="54"/>
    </row>
    <row r="31" spans="1:11" ht="14.55" customHeight="1" x14ac:dyDescent="0.3">
      <c r="A31" s="20" t="s">
        <v>32</v>
      </c>
      <c r="B31" s="21"/>
      <c r="C31" s="22"/>
      <c r="D31" s="23"/>
      <c r="E31" s="24">
        <f>SUM(E32:E34)</f>
        <v>125.28850032818588</v>
      </c>
      <c r="F31" s="54"/>
      <c r="G31" s="54"/>
      <c r="H31" s="54"/>
      <c r="I31" s="54"/>
      <c r="J31" s="54"/>
      <c r="K31" s="54"/>
    </row>
    <row r="32" spans="1:11" x14ac:dyDescent="0.3">
      <c r="A32" s="14" t="s">
        <v>17</v>
      </c>
      <c r="B32" s="15" t="s">
        <v>37</v>
      </c>
      <c r="C32" s="16">
        <v>1</v>
      </c>
      <c r="D32" s="19">
        <v>83.275862068965438</v>
      </c>
      <c r="E32" s="18">
        <v>83.275862068965438</v>
      </c>
      <c r="F32" s="54"/>
      <c r="G32" s="54"/>
      <c r="H32" s="54"/>
      <c r="I32" s="54"/>
      <c r="J32" s="54"/>
      <c r="K32" s="54"/>
    </row>
    <row r="33" spans="1:11" x14ac:dyDescent="0.3">
      <c r="A33" s="14" t="s">
        <v>18</v>
      </c>
      <c r="B33" s="15" t="s">
        <v>36</v>
      </c>
      <c r="C33" s="16">
        <v>0.38400000000000001</v>
      </c>
      <c r="D33" s="19">
        <v>119.12856667473379</v>
      </c>
      <c r="E33" s="18">
        <v>41.326407785596651</v>
      </c>
      <c r="F33" s="54"/>
      <c r="G33" s="54"/>
      <c r="H33" s="54"/>
      <c r="I33" s="54"/>
      <c r="J33" s="54"/>
      <c r="K33" s="54"/>
    </row>
    <row r="34" spans="1:11" ht="15" thickBot="1" x14ac:dyDescent="0.35">
      <c r="A34" s="27" t="s">
        <v>19</v>
      </c>
      <c r="B34" s="28" t="s">
        <v>37</v>
      </c>
      <c r="C34" s="29">
        <v>1</v>
      </c>
      <c r="D34" s="30">
        <v>0.68260232829448708</v>
      </c>
      <c r="E34" s="31">
        <v>0.68623047362379608</v>
      </c>
      <c r="F34" s="54"/>
      <c r="G34" s="54"/>
      <c r="H34" s="54"/>
      <c r="I34" s="54"/>
      <c r="J34" s="54"/>
      <c r="K34" s="54"/>
    </row>
    <row r="35" spans="1:11" ht="15" thickBot="1" x14ac:dyDescent="0.35">
      <c r="A35" s="32" t="s">
        <v>49</v>
      </c>
      <c r="B35" s="33"/>
      <c r="C35" s="34"/>
      <c r="D35" s="35"/>
      <c r="E35" s="36">
        <v>695</v>
      </c>
    </row>
    <row r="36" spans="1:11" x14ac:dyDescent="0.3">
      <c r="A36" s="37" t="s">
        <v>33</v>
      </c>
      <c r="B36" s="38"/>
      <c r="C36" s="39"/>
      <c r="D36" s="40"/>
      <c r="E36" s="41">
        <f>E35+E31+E25+E21+E16+E14+E9+E5</f>
        <v>2354.4461405239963</v>
      </c>
    </row>
    <row r="37" spans="1:11" ht="15" thickBot="1" x14ac:dyDescent="0.35">
      <c r="A37" s="42" t="s">
        <v>34</v>
      </c>
      <c r="B37" s="43"/>
      <c r="C37" s="44"/>
      <c r="D37" s="45"/>
      <c r="E37" s="46">
        <v>1082.4152869273098</v>
      </c>
    </row>
    <row r="38" spans="1:11" ht="15" thickBot="1" x14ac:dyDescent="0.35">
      <c r="A38" s="47" t="s">
        <v>35</v>
      </c>
      <c r="B38" s="48"/>
      <c r="C38" s="49"/>
      <c r="D38" s="50"/>
      <c r="E38" s="51">
        <f>E37/E36-1</f>
        <v>-0.54026755239921875</v>
      </c>
    </row>
    <row r="41" spans="1:11" x14ac:dyDescent="0.3">
      <c r="B41" s="25"/>
      <c r="C41" s="52"/>
    </row>
    <row r="42" spans="1:11" x14ac:dyDescent="0.3">
      <c r="B42" s="25"/>
      <c r="C42" s="52"/>
    </row>
    <row r="43" spans="1:11" x14ac:dyDescent="0.3">
      <c r="B43" s="25"/>
      <c r="C43" s="52"/>
    </row>
    <row r="44" spans="1:11" x14ac:dyDescent="0.3">
      <c r="B44" s="53"/>
      <c r="C44" s="52"/>
    </row>
    <row r="45" spans="1:11" ht="35.549999999999997" customHeight="1" x14ac:dyDescent="0.3">
      <c r="B45" s="25"/>
    </row>
    <row r="46" spans="1:11" ht="29.1" customHeight="1" x14ac:dyDescent="0.3"/>
    <row r="47" spans="1:11" ht="29.1" customHeight="1" x14ac:dyDescent="0.3"/>
    <row r="48" spans="1:11" ht="29.1" customHeight="1" x14ac:dyDescent="0.3"/>
    <row r="49" ht="29.1" customHeight="1" x14ac:dyDescent="0.3"/>
    <row r="50" ht="29.1" customHeight="1" x14ac:dyDescent="0.3"/>
    <row r="51" ht="29.1" customHeight="1" x14ac:dyDescent="0.3"/>
    <row r="52" ht="29.1" customHeight="1" x14ac:dyDescent="0.3"/>
    <row r="53" ht="29.1" customHeight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Kerimcan Uzun</dc:creator>
  <cp:lastModifiedBy>Ozge Atay</cp:lastModifiedBy>
  <dcterms:created xsi:type="dcterms:W3CDTF">2023-01-18T14:30:55Z</dcterms:created>
  <dcterms:modified xsi:type="dcterms:W3CDTF">2025-08-12T15:15:10Z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{D9EEBA44-2A48-4A15-9196-8CEE0730B763}</vt:lpwstr>
  </property>
</Properties>
</file>