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anadolu\Data\Ortak\Yatirimci Iliskileri ve Kurumsal Iliskiler\Yatirimci Iliskileri\2025\NAV\Published NAVs\"/>
    </mc:Choice>
  </mc:AlternateContent>
  <xr:revisionPtr revIDLastSave="0" documentId="13_ncr:1_{6BF01B0C-4168-4B12-AD18-58904D2389A8}" xr6:coauthVersionLast="47" xr6:coauthVersionMax="47" xr10:uidLastSave="{00000000-0000-0000-0000-000000000000}"/>
  <bookViews>
    <workbookView xWindow="-110" yWindow="-110" windowWidth="19420" windowHeight="11500" xr2:uid="{00000000-000D-0000-FFFF-FFFF00000000}"/>
  </bookViews>
  <sheets>
    <sheet name="Sheet2"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F25" i="1"/>
  <c r="F21" i="1"/>
  <c r="F16" i="1"/>
  <c r="F9" i="1"/>
  <c r="F36" i="1" l="1"/>
  <c r="F38" i="1" s="1"/>
</calcChain>
</file>

<file path=xl/sharedStrings.xml><?xml version="1.0" encoding="utf-8"?>
<sst xmlns="http://schemas.openxmlformats.org/spreadsheetml/2006/main" count="62" uniqueCount="53">
  <si>
    <t>Galata Wind</t>
  </si>
  <si>
    <t>Ditas</t>
  </si>
  <si>
    <t>Doğan Dış Ticaret</t>
  </si>
  <si>
    <t>Sesa Ambalaj</t>
  </si>
  <si>
    <t>Karel Elektronik</t>
  </si>
  <si>
    <t>Doğan Trend Otomotiv</t>
  </si>
  <si>
    <t>D Yatırım Bankası</t>
  </si>
  <si>
    <t>Doruk Factoring</t>
  </si>
  <si>
    <t>Hepiyi Sigorta</t>
  </si>
  <si>
    <t>Kanal D Romania</t>
  </si>
  <si>
    <t>Netd Music &amp; DMC</t>
  </si>
  <si>
    <t>Glokal (Hepsi Emlak)</t>
  </si>
  <si>
    <t>D Gayrimenkul</t>
  </si>
  <si>
    <t>D Yapı - Romania</t>
  </si>
  <si>
    <t>Dogan Holding Istanbul</t>
  </si>
  <si>
    <t>Kandilli Gayrimenkul</t>
  </si>
  <si>
    <t>M Investment</t>
  </si>
  <si>
    <t>Milta Turizm</t>
  </si>
  <si>
    <t xml:space="preserve">Dogan Burda </t>
  </si>
  <si>
    <t>Doğan Yayıncılık</t>
  </si>
  <si>
    <t>Industry and Trade</t>
  </si>
  <si>
    <t>Automotive Trading</t>
  </si>
  <si>
    <t>Internet and Entertainment</t>
  </si>
  <si>
    <t>Valuation Method</t>
  </si>
  <si>
    <t>Stake</t>
  </si>
  <si>
    <t>Valuation (mn US$)</t>
  </si>
  <si>
    <t>DOHOL Stake (mn USD)</t>
  </si>
  <si>
    <t>Electricty Generation</t>
  </si>
  <si>
    <t xml:space="preserve">Boyabat HPP </t>
  </si>
  <si>
    <t xml:space="preserve">Aslancık HPP </t>
  </si>
  <si>
    <t>Finance and Investment</t>
  </si>
  <si>
    <t>Real Estate Portfolio</t>
  </si>
  <si>
    <t>Other</t>
  </si>
  <si>
    <t>Dogan Holding NAV</t>
  </si>
  <si>
    <t>Doğan Holding Market Cap</t>
  </si>
  <si>
    <t>NAV Discount</t>
  </si>
  <si>
    <t>Market Cap</t>
  </si>
  <si>
    <t>Transaction Value</t>
  </si>
  <si>
    <t>Book Value</t>
  </si>
  <si>
    <t>EV/L12M EBITDA @7.25x</t>
  </si>
  <si>
    <t>Value of Insider Shares</t>
  </si>
  <si>
    <t>EV/L12M EBITDA @10x</t>
  </si>
  <si>
    <t>EV/L12M EBITDA @12.6x</t>
  </si>
  <si>
    <t>EV/L12M Revenue @8x</t>
  </si>
  <si>
    <t>Expertise Valuation</t>
  </si>
  <si>
    <t>@ 2x Book Value</t>
  </si>
  <si>
    <t>EV/L12M EBITDA @5x</t>
  </si>
  <si>
    <t xml:space="preserve">DOHOL NAV TABLE </t>
  </si>
  <si>
    <t>Dogan Holding Net Cash (2023)</t>
  </si>
  <si>
    <t>@ 3x Book Value</t>
  </si>
  <si>
    <t>Öncü VCIT*</t>
  </si>
  <si>
    <t>*Öncü VCIT is private equity subsidiary of Doğan Holding. It directly owns several of our acquisitions like Karel and Sesa, whose valuations are separately mentioned in the NAV table. The only remaining material asset of Öncü is "Insider" and Öncü VCIT's share in the company corresponds to 25 million USD valuation.</t>
  </si>
  <si>
    <t>Market cap as of 2023-end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</si>
</sst>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_);_(* \(#,##0\);_(* &quot;-&quot;??_);_(@_)"/>
    <numFmt numFmtId="166" formatCode="0.0%"/>
    <numFmt numFmtId="167" formatCode="#,##0.00000000000"/>
  </numFmts>
  <fonts count="13" x14ac:knownFonts="1">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sz val="11"/>
      <color theme="1"/>
      <name val="Arial"/>
      <family val="2"/>
      <charset val="162"/>
    </font>
    <font>
      <b/>
      <sz val="9"/>
      <color rgb="FF005971"/>
      <name val="Arial"/>
      <family val="2"/>
      <charset val="162"/>
    </font>
    <font>
      <sz val="9"/>
      <color theme="1"/>
      <name val="Arial"/>
      <family val="2"/>
      <charset val="162"/>
    </font>
    <font>
      <b/>
      <sz val="9"/>
      <color theme="0"/>
      <name val="Arial"/>
      <family val="2"/>
      <charset val="162"/>
    </font>
    <font>
      <b/>
      <sz val="9"/>
      <color theme="1"/>
      <name val="Arial"/>
      <family val="2"/>
      <charset val="162"/>
    </font>
    <font>
      <sz val="9"/>
      <name val="Arial"/>
      <family val="2"/>
      <charset val="162"/>
    </font>
    <font>
      <b/>
      <sz val="9"/>
      <name val="Arial"/>
      <family val="2"/>
      <charset val="162"/>
    </font>
    <font>
      <sz val="10"/>
      <name val="Calibri"/>
      <family val="2"/>
      <scheme val="minor"/>
    </font>
    <font>
      <i/>
      <sz val="11"/>
      <color theme="0" tint="-0.34998626667073579"/>
      <name val="Calibri"/>
      <family val="2"/>
      <scheme val="minor"/>
    </font>
    <font>
      <i/>
      <sz val="9"/>
      <color theme="0" tint="-0.34998626667073579"/>
      <name val="Arial"/>
      <family val="2"/>
    </font>
  </fonts>
  <fills count="5">
    <fill>
      <patternFill patternType="none"/>
    </fill>
    <fill>
      <patternFill patternType="gray125"/>
    </fill>
    <fill>
      <patternFill patternType="solid">
        <fgColor theme="0"/>
        <bgColor indexed="64"/>
      </patternFill>
    </fill>
    <fill>
      <patternFill patternType="solid">
        <fgColor rgb="FF254C6D"/>
        <bgColor indexed="64"/>
      </patternFill>
    </fill>
    <fill>
      <patternFill patternType="solid">
        <fgColor theme="0" tint="-0.249977111117893"/>
        <bgColor indexed="64"/>
      </patternFill>
    </fill>
  </fills>
  <borders count="14">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61">
    <xf numFmtId="0" fontId="0" fillId="0" borderId="0" xfId="0"/>
    <xf numFmtId="14" fontId="3" fillId="0" borderId="0" xfId="0" applyNumberFormat="1" applyFont="1"/>
    <xf numFmtId="0" fontId="0" fillId="0" borderId="0" xfId="0" applyAlignment="1">
      <alignment horizontal="right"/>
    </xf>
    <xf numFmtId="0" fontId="3" fillId="2" borderId="0" xfId="0" applyFont="1" applyFill="1"/>
    <xf numFmtId="0" fontId="4" fillId="2" borderId="0" xfId="0" applyFont="1" applyFill="1"/>
    <xf numFmtId="0" fontId="5" fillId="2" borderId="0" xfId="0" applyFont="1" applyFill="1"/>
    <xf numFmtId="0" fontId="5" fillId="2" borderId="0" xfId="0" applyFont="1" applyFill="1" applyAlignment="1">
      <alignment horizontal="center"/>
    </xf>
    <xf numFmtId="0" fontId="6" fillId="3" borderId="1" xfId="0" applyFont="1" applyFill="1" applyBorder="1" applyAlignment="1">
      <alignment wrapText="1"/>
    </xf>
    <xf numFmtId="0" fontId="6" fillId="3" borderId="1" xfId="0" applyFont="1" applyFill="1" applyBorder="1" applyAlignment="1">
      <alignment horizontal="right" wrapText="1"/>
    </xf>
    <xf numFmtId="0" fontId="6" fillId="3" borderId="2" xfId="0" applyFont="1" applyFill="1" applyBorder="1" applyAlignment="1">
      <alignment horizontal="right" wrapText="1"/>
    </xf>
    <xf numFmtId="0" fontId="6" fillId="3" borderId="3" xfId="0" applyFont="1" applyFill="1" applyBorder="1" applyAlignment="1">
      <alignment horizontal="right" wrapText="1"/>
    </xf>
    <xf numFmtId="0" fontId="7" fillId="4" borderId="4" xfId="0" applyFont="1" applyFill="1" applyBorder="1"/>
    <xf numFmtId="0" fontId="7" fillId="4" borderId="4" xfId="0" applyFont="1" applyFill="1" applyBorder="1" applyAlignment="1">
      <alignment horizontal="right"/>
    </xf>
    <xf numFmtId="0" fontId="7" fillId="4" borderId="5" xfId="0" applyFont="1" applyFill="1" applyBorder="1"/>
    <xf numFmtId="3" fontId="7" fillId="4" borderId="0" xfId="0" applyNumberFormat="1" applyFont="1" applyFill="1" applyAlignment="1">
      <alignment horizontal="right"/>
    </xf>
    <xf numFmtId="3" fontId="7" fillId="4" borderId="5" xfId="0" applyNumberFormat="1" applyFont="1" applyFill="1" applyBorder="1" applyAlignment="1">
      <alignment horizontal="right"/>
    </xf>
    <xf numFmtId="0" fontId="8" fillId="0" borderId="4" xfId="0" applyFont="1" applyBorder="1"/>
    <xf numFmtId="0" fontId="8" fillId="0" borderId="4" xfId="0" applyFont="1" applyBorder="1" applyAlignment="1">
      <alignment horizontal="right"/>
    </xf>
    <xf numFmtId="10" fontId="8" fillId="0" borderId="5" xfId="0" applyNumberFormat="1" applyFont="1" applyBorder="1"/>
    <xf numFmtId="3" fontId="8" fillId="0" borderId="0" xfId="0" applyNumberFormat="1" applyFont="1" applyAlignment="1">
      <alignment horizontal="right"/>
    </xf>
    <xf numFmtId="3" fontId="8" fillId="0" borderId="5" xfId="0" applyNumberFormat="1" applyFont="1" applyBorder="1" applyAlignment="1">
      <alignment horizontal="right"/>
    </xf>
    <xf numFmtId="165" fontId="0" fillId="0" borderId="0" xfId="1" applyNumberFormat="1" applyFont="1" applyFill="1" applyBorder="1" applyAlignment="1">
      <alignment horizontal="right"/>
    </xf>
    <xf numFmtId="0" fontId="9" fillId="4" borderId="4" xfId="0" applyFont="1" applyFill="1" applyBorder="1"/>
    <xf numFmtId="0" fontId="9" fillId="4" borderId="4" xfId="0" applyFont="1" applyFill="1" applyBorder="1" applyAlignment="1">
      <alignment horizontal="right"/>
    </xf>
    <xf numFmtId="10" fontId="9" fillId="4" borderId="5" xfId="0" applyNumberFormat="1" applyFont="1" applyFill="1" applyBorder="1"/>
    <xf numFmtId="3" fontId="9" fillId="4" borderId="0" xfId="0" applyNumberFormat="1" applyFont="1" applyFill="1" applyAlignment="1">
      <alignment horizontal="right"/>
    </xf>
    <xf numFmtId="3" fontId="9" fillId="4" borderId="5" xfId="0" applyNumberFormat="1" applyFont="1" applyFill="1" applyBorder="1" applyAlignment="1">
      <alignment horizontal="right"/>
    </xf>
    <xf numFmtId="3" fontId="0" fillId="0" borderId="0" xfId="0" applyNumberFormat="1"/>
    <xf numFmtId="3" fontId="10" fillId="0" borderId="0" xfId="0" applyNumberFormat="1" applyFont="1" applyAlignment="1">
      <alignment horizontal="right"/>
    </xf>
    <xf numFmtId="0" fontId="8" fillId="0" borderId="6" xfId="0" applyFont="1" applyBorder="1"/>
    <xf numFmtId="0" fontId="8" fillId="0" borderId="6" xfId="0" applyFont="1" applyBorder="1" applyAlignment="1">
      <alignment horizontal="right"/>
    </xf>
    <xf numFmtId="10" fontId="8" fillId="0" borderId="7" xfId="0" applyNumberFormat="1" applyFont="1" applyBorder="1"/>
    <xf numFmtId="3" fontId="0" fillId="0" borderId="8" xfId="1" applyNumberFormat="1" applyFont="1" applyFill="1" applyBorder="1" applyAlignment="1">
      <alignment horizontal="right"/>
    </xf>
    <xf numFmtId="3" fontId="8" fillId="0" borderId="7" xfId="0" applyNumberFormat="1" applyFont="1" applyBorder="1" applyAlignment="1">
      <alignment horizontal="right"/>
    </xf>
    <xf numFmtId="0" fontId="8" fillId="0" borderId="9" xfId="0" applyFont="1" applyBorder="1" applyAlignment="1">
      <alignment horizontal="left"/>
    </xf>
    <xf numFmtId="0" fontId="8" fillId="0" borderId="10" xfId="0" applyFont="1" applyBorder="1" applyAlignment="1">
      <alignment horizontal="right"/>
    </xf>
    <xf numFmtId="0" fontId="8" fillId="0" borderId="11" xfId="0" applyFont="1" applyBorder="1" applyAlignment="1">
      <alignment horizontal="left"/>
    </xf>
    <xf numFmtId="3" fontId="8" fillId="0" borderId="9" xfId="0" applyNumberFormat="1" applyFont="1" applyBorder="1" applyAlignment="1">
      <alignment horizontal="right"/>
    </xf>
    <xf numFmtId="3" fontId="9" fillId="0" borderId="11" xfId="0" applyNumberFormat="1" applyFont="1" applyBorder="1" applyAlignment="1">
      <alignment horizontal="right"/>
    </xf>
    <xf numFmtId="0" fontId="8" fillId="0" borderId="12" xfId="0" applyFont="1" applyBorder="1" applyAlignment="1">
      <alignment horizontal="left"/>
    </xf>
    <xf numFmtId="0" fontId="0" fillId="0" borderId="3" xfId="0" applyBorder="1"/>
    <xf numFmtId="0" fontId="8" fillId="0" borderId="2" xfId="0" applyFont="1" applyBorder="1" applyAlignment="1">
      <alignment horizontal="left"/>
    </xf>
    <xf numFmtId="3" fontId="2" fillId="0" borderId="12" xfId="0" applyNumberFormat="1" applyFont="1" applyBorder="1" applyAlignment="1">
      <alignment horizontal="right"/>
    </xf>
    <xf numFmtId="3" fontId="2" fillId="0" borderId="2" xfId="0" applyNumberFormat="1" applyFont="1" applyBorder="1" applyAlignment="1">
      <alignment horizontal="right"/>
    </xf>
    <xf numFmtId="0" fontId="8" fillId="0" borderId="13" xfId="0" applyFont="1" applyBorder="1" applyAlignment="1">
      <alignment horizontal="left"/>
    </xf>
    <xf numFmtId="0" fontId="0" fillId="0" borderId="8" xfId="0" applyBorder="1"/>
    <xf numFmtId="0" fontId="8" fillId="0" borderId="7" xfId="0" applyFont="1" applyBorder="1" applyAlignment="1">
      <alignment horizontal="left"/>
    </xf>
    <xf numFmtId="165" fontId="2" fillId="0" borderId="13" xfId="1" applyNumberFormat="1" applyFont="1" applyFill="1" applyBorder="1" applyAlignment="1">
      <alignment horizontal="right"/>
    </xf>
    <xf numFmtId="165" fontId="2" fillId="0" borderId="7" xfId="1" applyNumberFormat="1" applyFont="1" applyFill="1" applyBorder="1" applyAlignment="1">
      <alignment horizontal="right"/>
    </xf>
    <xf numFmtId="0" fontId="9" fillId="0" borderId="9" xfId="0" applyFont="1" applyBorder="1" applyAlignment="1">
      <alignment horizontal="left"/>
    </xf>
    <xf numFmtId="0" fontId="2" fillId="0" borderId="10" xfId="0" applyFont="1" applyBorder="1"/>
    <xf numFmtId="0" fontId="2" fillId="0" borderId="11" xfId="0" applyFont="1" applyBorder="1"/>
    <xf numFmtId="0" fontId="2" fillId="0" borderId="10" xfId="0" applyFont="1" applyBorder="1" applyAlignment="1">
      <alignment horizontal="right"/>
    </xf>
    <xf numFmtId="9" fontId="2" fillId="0" borderId="11" xfId="0" applyNumberFormat="1" applyFont="1" applyBorder="1"/>
    <xf numFmtId="166" fontId="0" fillId="0" borderId="0" xfId="0" applyNumberFormat="1"/>
    <xf numFmtId="167" fontId="0" fillId="0" borderId="0" xfId="0" applyNumberFormat="1"/>
    <xf numFmtId="0" fontId="0" fillId="0" borderId="0" xfId="0" applyAlignment="1">
      <alignment horizontal="left"/>
    </xf>
    <xf numFmtId="0" fontId="8" fillId="0" borderId="4" xfId="0" quotePrefix="1" applyFont="1" applyBorder="1" applyAlignment="1">
      <alignment horizontal="right"/>
    </xf>
    <xf numFmtId="0" fontId="0" fillId="0" borderId="0" xfId="0" applyAlignment="1">
      <alignment horizontal="left" wrapText="1"/>
    </xf>
    <xf numFmtId="0" fontId="11" fillId="0" borderId="0" xfId="0" applyFont="1" applyAlignment="1">
      <alignment horizontal="left" wrapText="1"/>
    </xf>
    <xf numFmtId="0" fontId="12" fillId="0" borderId="3" xfId="0" applyFont="1" applyFill="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showGridLines="0" tabSelected="1" zoomScale="90" zoomScaleNormal="90" workbookViewId="0">
      <selection activeCell="L11" sqref="L11"/>
    </sheetView>
  </sheetViews>
  <sheetFormatPr defaultRowHeight="14.5" x14ac:dyDescent="0.35"/>
  <cols>
    <col min="1" max="1" width="11.54296875" bestFit="1" customWidth="1"/>
    <col min="2" max="2" width="32.453125" customWidth="1"/>
    <col min="3" max="3" width="23.1796875" bestFit="1" customWidth="1"/>
    <col min="4" max="4" width="10.54296875" bestFit="1" customWidth="1"/>
    <col min="5" max="5" width="10.81640625" style="2" customWidth="1"/>
    <col min="6" max="6" width="14.08984375" customWidth="1"/>
  </cols>
  <sheetData>
    <row r="1" spans="1:12" x14ac:dyDescent="0.35">
      <c r="A1" s="1"/>
    </row>
    <row r="2" spans="1:12" x14ac:dyDescent="0.35">
      <c r="A2" s="3"/>
    </row>
    <row r="3" spans="1:12" ht="15" thickBot="1" x14ac:dyDescent="0.4">
      <c r="A3" s="3"/>
      <c r="B3" s="4" t="s">
        <v>47</v>
      </c>
      <c r="C3" s="5"/>
      <c r="D3" s="5"/>
      <c r="E3" s="6"/>
      <c r="F3" s="6"/>
    </row>
    <row r="4" spans="1:12" ht="44" customHeight="1" x14ac:dyDescent="0.35">
      <c r="A4" s="3"/>
      <c r="B4" s="7"/>
      <c r="C4" s="8" t="s">
        <v>23</v>
      </c>
      <c r="D4" s="9" t="s">
        <v>24</v>
      </c>
      <c r="E4" s="10" t="s">
        <v>25</v>
      </c>
      <c r="F4" s="10" t="s">
        <v>26</v>
      </c>
    </row>
    <row r="5" spans="1:12" ht="14.5" customHeight="1" x14ac:dyDescent="0.35">
      <c r="A5" s="3"/>
      <c r="B5" s="11" t="s">
        <v>27</v>
      </c>
      <c r="C5" s="12"/>
      <c r="D5" s="13"/>
      <c r="E5" s="14"/>
      <c r="F5" s="15">
        <v>290.28671956879771</v>
      </c>
    </row>
    <row r="6" spans="1:12" x14ac:dyDescent="0.35">
      <c r="A6" s="3"/>
      <c r="B6" s="16" t="s">
        <v>28</v>
      </c>
      <c r="C6" s="17"/>
      <c r="D6" s="18">
        <v>0.33</v>
      </c>
      <c r="E6" s="19">
        <v>0</v>
      </c>
      <c r="F6" s="20">
        <v>0</v>
      </c>
      <c r="G6" s="58"/>
      <c r="H6" s="58"/>
      <c r="I6" s="58"/>
      <c r="J6" s="58"/>
      <c r="K6" s="58"/>
      <c r="L6" s="58"/>
    </row>
    <row r="7" spans="1:12" x14ac:dyDescent="0.35">
      <c r="A7" s="3"/>
      <c r="B7" s="16" t="s">
        <v>29</v>
      </c>
      <c r="C7" s="17"/>
      <c r="D7" s="18">
        <v>0.33329999999999999</v>
      </c>
      <c r="E7" s="19">
        <v>0</v>
      </c>
      <c r="F7" s="20">
        <v>0</v>
      </c>
      <c r="G7" s="58"/>
      <c r="H7" s="58"/>
      <c r="I7" s="58"/>
      <c r="J7" s="58"/>
      <c r="K7" s="58"/>
      <c r="L7" s="58"/>
    </row>
    <row r="8" spans="1:12" x14ac:dyDescent="0.35">
      <c r="A8" s="3"/>
      <c r="B8" s="16" t="s">
        <v>0</v>
      </c>
      <c r="C8" s="17" t="s">
        <v>36</v>
      </c>
      <c r="D8" s="18">
        <v>0.7</v>
      </c>
      <c r="E8" s="21">
        <v>478.85173877429452</v>
      </c>
      <c r="F8" s="20">
        <v>290.28671956879771</v>
      </c>
      <c r="G8" s="58"/>
      <c r="H8" s="58"/>
      <c r="I8" s="58"/>
      <c r="J8" s="58"/>
      <c r="K8" s="58"/>
      <c r="L8" s="58"/>
    </row>
    <row r="9" spans="1:12" ht="14.5" customHeight="1" x14ac:dyDescent="0.35">
      <c r="B9" s="22" t="s">
        <v>20</v>
      </c>
      <c r="C9" s="23"/>
      <c r="D9" s="24"/>
      <c r="E9" s="25"/>
      <c r="F9" s="26">
        <f>SUM(F10:F13)</f>
        <v>249.8343671703289</v>
      </c>
      <c r="G9" s="56"/>
      <c r="H9" s="56"/>
      <c r="I9" s="56"/>
      <c r="J9" s="56"/>
      <c r="K9" s="56"/>
      <c r="L9" s="56"/>
    </row>
    <row r="10" spans="1:12" x14ac:dyDescent="0.35">
      <c r="B10" s="16" t="s">
        <v>1</v>
      </c>
      <c r="C10" s="17" t="s">
        <v>36</v>
      </c>
      <c r="D10" s="18">
        <v>0.68240000000000001</v>
      </c>
      <c r="E10" s="21">
        <v>48.289460620051138</v>
      </c>
      <c r="F10" s="20">
        <v>35.896072266307335</v>
      </c>
      <c r="G10" s="56"/>
      <c r="H10" s="56"/>
      <c r="I10" s="56"/>
      <c r="J10" s="56"/>
      <c r="K10" s="56"/>
      <c r="L10" s="56"/>
    </row>
    <row r="11" spans="1:12" x14ac:dyDescent="0.35">
      <c r="B11" s="16" t="s">
        <v>2</v>
      </c>
      <c r="C11" s="17" t="s">
        <v>38</v>
      </c>
      <c r="D11" s="18">
        <v>1</v>
      </c>
      <c r="E11" s="19">
        <v>10.408163265306124</v>
      </c>
      <c r="F11" s="20">
        <v>8.14621409921671</v>
      </c>
      <c r="G11" s="56"/>
      <c r="H11" s="56"/>
      <c r="I11" s="56"/>
      <c r="J11" s="56"/>
      <c r="K11" s="56"/>
      <c r="L11" s="56"/>
    </row>
    <row r="12" spans="1:12" x14ac:dyDescent="0.35">
      <c r="B12" s="16" t="s">
        <v>3</v>
      </c>
      <c r="C12" s="17" t="s">
        <v>39</v>
      </c>
      <c r="D12" s="18">
        <v>0.7</v>
      </c>
      <c r="E12" s="28">
        <v>133.5</v>
      </c>
      <c r="F12" s="20">
        <v>60.9</v>
      </c>
      <c r="G12" s="56"/>
      <c r="H12" s="56"/>
      <c r="I12" s="56"/>
      <c r="J12" s="56"/>
      <c r="K12" s="56"/>
      <c r="L12" s="56"/>
    </row>
    <row r="13" spans="1:12" x14ac:dyDescent="0.35">
      <c r="B13" s="16" t="s">
        <v>4</v>
      </c>
      <c r="C13" s="17" t="s">
        <v>36</v>
      </c>
      <c r="D13" s="18">
        <v>0.4</v>
      </c>
      <c r="E13" s="21">
        <v>366.8162412885826</v>
      </c>
      <c r="F13" s="20">
        <v>144.89208080480486</v>
      </c>
      <c r="G13" s="56"/>
      <c r="H13" s="56"/>
      <c r="I13" s="56"/>
      <c r="J13" s="56"/>
      <c r="K13" s="56"/>
      <c r="L13" s="56"/>
    </row>
    <row r="14" spans="1:12" ht="14.5" customHeight="1" x14ac:dyDescent="0.35">
      <c r="B14" s="22" t="s">
        <v>21</v>
      </c>
      <c r="C14" s="23"/>
      <c r="D14" s="24"/>
      <c r="E14" s="25"/>
      <c r="F14" s="26">
        <v>305</v>
      </c>
      <c r="G14" s="56"/>
      <c r="H14" s="56"/>
      <c r="I14" s="56"/>
      <c r="J14" s="56"/>
      <c r="K14" s="56"/>
      <c r="L14" s="56"/>
    </row>
    <row r="15" spans="1:12" x14ac:dyDescent="0.35">
      <c r="B15" s="16" t="s">
        <v>5</v>
      </c>
      <c r="C15" s="17" t="s">
        <v>46</v>
      </c>
      <c r="D15" s="18">
        <v>1</v>
      </c>
      <c r="E15" s="19">
        <v>203</v>
      </c>
      <c r="F15" s="20">
        <v>305</v>
      </c>
      <c r="G15" s="56"/>
      <c r="H15" s="56"/>
      <c r="I15" s="56"/>
      <c r="J15" s="56"/>
      <c r="K15" s="56"/>
      <c r="L15" s="56"/>
    </row>
    <row r="16" spans="1:12" ht="14.5" customHeight="1" x14ac:dyDescent="0.35">
      <c r="B16" s="22" t="s">
        <v>30</v>
      </c>
      <c r="C16" s="23"/>
      <c r="D16" s="24"/>
      <c r="E16" s="25"/>
      <c r="F16" s="26">
        <f>SUM(F17:F20)</f>
        <v>179.33980224415649</v>
      </c>
      <c r="G16" s="56"/>
      <c r="H16" s="56"/>
      <c r="I16" s="56"/>
      <c r="J16" s="56"/>
      <c r="K16" s="56"/>
      <c r="L16" s="56"/>
    </row>
    <row r="17" spans="2:12" x14ac:dyDescent="0.35">
      <c r="B17" s="16" t="s">
        <v>6</v>
      </c>
      <c r="C17" s="57" t="s">
        <v>45</v>
      </c>
      <c r="D17" s="18">
        <v>1</v>
      </c>
      <c r="E17" s="19">
        <v>28.027210884353742</v>
      </c>
      <c r="F17" s="20">
        <v>47.970565453137098</v>
      </c>
      <c r="G17" s="56"/>
      <c r="H17" s="56"/>
      <c r="I17" s="56"/>
      <c r="J17" s="56"/>
      <c r="K17" s="56"/>
      <c r="L17" s="56"/>
    </row>
    <row r="18" spans="2:12" x14ac:dyDescent="0.35">
      <c r="B18" s="16" t="s">
        <v>7</v>
      </c>
      <c r="C18" s="57" t="s">
        <v>45</v>
      </c>
      <c r="D18" s="18">
        <v>1</v>
      </c>
      <c r="E18" s="19">
        <v>37.61904761904762</v>
      </c>
      <c r="F18" s="20">
        <v>34.004647560030982</v>
      </c>
      <c r="G18" s="56"/>
      <c r="H18" s="56"/>
      <c r="I18" s="56"/>
      <c r="J18" s="56"/>
      <c r="K18" s="56"/>
      <c r="L18" s="56"/>
    </row>
    <row r="19" spans="2:12" x14ac:dyDescent="0.35">
      <c r="B19" s="16" t="s">
        <v>8</v>
      </c>
      <c r="C19" s="57" t="s">
        <v>49</v>
      </c>
      <c r="D19" s="18">
        <v>1</v>
      </c>
      <c r="E19" s="19">
        <v>123.79755102040816</v>
      </c>
      <c r="F19" s="20">
        <v>72.864589230988386</v>
      </c>
      <c r="G19" s="56"/>
      <c r="H19" s="56"/>
      <c r="I19" s="56"/>
      <c r="J19" s="56"/>
      <c r="K19" s="56"/>
      <c r="L19" s="56"/>
    </row>
    <row r="20" spans="2:12" x14ac:dyDescent="0.35">
      <c r="B20" s="16" t="s">
        <v>50</v>
      </c>
      <c r="C20" s="17" t="s">
        <v>40</v>
      </c>
      <c r="D20" s="18">
        <v>1</v>
      </c>
      <c r="E20" s="19">
        <v>36.6</v>
      </c>
      <c r="F20" s="20">
        <v>24.5</v>
      </c>
      <c r="G20" s="56"/>
      <c r="H20" s="56"/>
      <c r="I20" s="56"/>
      <c r="J20" s="56"/>
      <c r="K20" s="56"/>
      <c r="L20" s="56"/>
    </row>
    <row r="21" spans="2:12" ht="14.5" customHeight="1" x14ac:dyDescent="0.35">
      <c r="B21" s="22" t="s">
        <v>22</v>
      </c>
      <c r="C21" s="23"/>
      <c r="D21" s="24"/>
      <c r="E21" s="25"/>
      <c r="F21" s="26">
        <f>SUM(F22:F24)</f>
        <v>355.58760000000001</v>
      </c>
      <c r="G21" s="56"/>
      <c r="H21" s="56"/>
      <c r="I21" s="56"/>
      <c r="J21" s="56"/>
      <c r="K21" s="56"/>
      <c r="L21" s="56"/>
    </row>
    <row r="22" spans="2:12" x14ac:dyDescent="0.35">
      <c r="B22" s="16" t="s">
        <v>9</v>
      </c>
      <c r="C22" s="17" t="s">
        <v>41</v>
      </c>
      <c r="D22" s="18">
        <v>1</v>
      </c>
      <c r="E22" s="19">
        <v>205</v>
      </c>
      <c r="F22" s="20">
        <v>279</v>
      </c>
      <c r="G22" s="56"/>
      <c r="H22" s="56"/>
      <c r="I22" s="56"/>
      <c r="J22" s="56"/>
      <c r="K22" s="56"/>
      <c r="L22" s="56"/>
    </row>
    <row r="23" spans="2:12" x14ac:dyDescent="0.35">
      <c r="B23" s="16" t="s">
        <v>10</v>
      </c>
      <c r="C23" s="17" t="s">
        <v>42</v>
      </c>
      <c r="D23" s="18">
        <v>0.4</v>
      </c>
      <c r="E23" s="19">
        <v>76.599999999999994</v>
      </c>
      <c r="F23" s="20">
        <v>30.64</v>
      </c>
      <c r="G23" s="56"/>
      <c r="H23" s="56"/>
      <c r="I23" s="56"/>
      <c r="J23" s="56"/>
      <c r="K23" s="56"/>
      <c r="L23" s="56"/>
    </row>
    <row r="24" spans="2:12" x14ac:dyDescent="0.35">
      <c r="B24" s="16" t="s">
        <v>11</v>
      </c>
      <c r="C24" s="17" t="s">
        <v>43</v>
      </c>
      <c r="D24" s="18">
        <v>0.79220000000000002</v>
      </c>
      <c r="E24" s="19">
        <v>58</v>
      </c>
      <c r="F24" s="20">
        <v>45.947600000000001</v>
      </c>
      <c r="G24" s="56"/>
      <c r="H24" s="56"/>
      <c r="I24" s="56"/>
      <c r="J24" s="56"/>
      <c r="K24" s="56"/>
      <c r="L24" s="56"/>
    </row>
    <row r="25" spans="2:12" ht="14.5" customHeight="1" x14ac:dyDescent="0.35">
      <c r="B25" s="22" t="s">
        <v>31</v>
      </c>
      <c r="C25" s="23"/>
      <c r="D25" s="24"/>
      <c r="E25" s="25"/>
      <c r="F25" s="26">
        <f>SUM(F26:F30)</f>
        <v>154.10915121252742</v>
      </c>
      <c r="G25" s="56"/>
      <c r="H25" s="56"/>
      <c r="I25" s="56"/>
      <c r="J25" s="56"/>
      <c r="K25" s="56"/>
      <c r="L25" s="56"/>
    </row>
    <row r="26" spans="2:12" x14ac:dyDescent="0.35">
      <c r="B26" s="16" t="s">
        <v>12</v>
      </c>
      <c r="C26" s="17" t="s">
        <v>44</v>
      </c>
      <c r="D26" s="18">
        <v>1</v>
      </c>
      <c r="E26" s="19">
        <v>173.02721088435376</v>
      </c>
      <c r="F26" s="20">
        <v>84.232212063543088</v>
      </c>
      <c r="G26" s="56"/>
      <c r="H26" s="56"/>
      <c r="I26" s="56"/>
      <c r="J26" s="56"/>
      <c r="K26" s="56"/>
      <c r="L26" s="56"/>
    </row>
    <row r="27" spans="2:12" x14ac:dyDescent="0.35">
      <c r="B27" s="16" t="s">
        <v>13</v>
      </c>
      <c r="C27" s="17" t="s">
        <v>44</v>
      </c>
      <c r="D27" s="18">
        <v>1</v>
      </c>
      <c r="E27" s="19">
        <v>20.782312925170068</v>
      </c>
      <c r="F27" s="20">
        <v>19.432583182048969</v>
      </c>
      <c r="G27" s="56"/>
      <c r="H27" s="56"/>
      <c r="I27" s="56"/>
      <c r="J27" s="56"/>
      <c r="K27" s="56"/>
      <c r="L27" s="56"/>
    </row>
    <row r="28" spans="2:12" x14ac:dyDescent="0.35">
      <c r="B28" s="16" t="s">
        <v>14</v>
      </c>
      <c r="C28" s="17" t="s">
        <v>44</v>
      </c>
      <c r="D28" s="18">
        <v>1</v>
      </c>
      <c r="E28" s="19">
        <v>6.6326530612244898</v>
      </c>
      <c r="F28" s="20">
        <v>4.5659264995415807</v>
      </c>
      <c r="G28" s="56"/>
      <c r="H28" s="56"/>
      <c r="I28" s="56"/>
      <c r="J28" s="56"/>
      <c r="K28" s="56"/>
      <c r="L28" s="56"/>
    </row>
    <row r="29" spans="2:12" x14ac:dyDescent="0.35">
      <c r="B29" s="16" t="s">
        <v>15</v>
      </c>
      <c r="C29" s="17" t="s">
        <v>44</v>
      </c>
      <c r="D29" s="18">
        <v>0.5</v>
      </c>
      <c r="E29" s="19">
        <v>54.217687074829932</v>
      </c>
      <c r="F29" s="20">
        <v>23.961982269594216</v>
      </c>
      <c r="G29" s="56"/>
      <c r="H29" s="56"/>
      <c r="I29" s="56"/>
      <c r="J29" s="56"/>
      <c r="K29" s="56"/>
      <c r="L29" s="56"/>
    </row>
    <row r="30" spans="2:12" x14ac:dyDescent="0.35">
      <c r="B30" s="16" t="s">
        <v>16</v>
      </c>
      <c r="C30" s="17" t="s">
        <v>44</v>
      </c>
      <c r="D30" s="18">
        <v>1</v>
      </c>
      <c r="E30" s="19">
        <v>89.616292517006812</v>
      </c>
      <c r="F30" s="20">
        <v>21.916447197799588</v>
      </c>
      <c r="G30" s="56"/>
      <c r="H30" s="56"/>
      <c r="I30" s="56"/>
      <c r="J30" s="56"/>
      <c r="K30" s="56"/>
      <c r="L30" s="56"/>
    </row>
    <row r="31" spans="2:12" ht="14.5" customHeight="1" x14ac:dyDescent="0.35">
      <c r="B31" s="22" t="s">
        <v>32</v>
      </c>
      <c r="C31" s="23"/>
      <c r="D31" s="24"/>
      <c r="E31" s="25"/>
      <c r="F31" s="26">
        <f>SUM(F32:F34)</f>
        <v>125.28850032818588</v>
      </c>
      <c r="G31" s="56"/>
      <c r="H31" s="56"/>
      <c r="I31" s="56"/>
      <c r="J31" s="56"/>
      <c r="K31" s="56"/>
      <c r="L31" s="56"/>
    </row>
    <row r="32" spans="2:12" x14ac:dyDescent="0.35">
      <c r="B32" s="16" t="s">
        <v>17</v>
      </c>
      <c r="C32" s="17" t="s">
        <v>37</v>
      </c>
      <c r="D32" s="18">
        <v>1</v>
      </c>
      <c r="E32" s="21">
        <v>83.275862068965438</v>
      </c>
      <c r="F32" s="20">
        <v>83.275862068965438</v>
      </c>
      <c r="G32" s="56"/>
      <c r="H32" s="56"/>
      <c r="I32" s="56"/>
      <c r="J32" s="56"/>
      <c r="K32" s="56"/>
      <c r="L32" s="56"/>
    </row>
    <row r="33" spans="2:12" x14ac:dyDescent="0.35">
      <c r="B33" s="16" t="s">
        <v>18</v>
      </c>
      <c r="C33" s="17" t="s">
        <v>36</v>
      </c>
      <c r="D33" s="18">
        <v>0.38400000000000001</v>
      </c>
      <c r="E33" s="21">
        <v>119.12856667473379</v>
      </c>
      <c r="F33" s="20">
        <v>41.326407785596651</v>
      </c>
      <c r="G33" s="56"/>
      <c r="H33" s="56"/>
      <c r="I33" s="56"/>
      <c r="J33" s="56"/>
      <c r="K33" s="56"/>
      <c r="L33" s="56"/>
    </row>
    <row r="34" spans="2:12" ht="15" thickBot="1" x14ac:dyDescent="0.4">
      <c r="B34" s="29" t="s">
        <v>19</v>
      </c>
      <c r="C34" s="30" t="s">
        <v>37</v>
      </c>
      <c r="D34" s="31">
        <v>1</v>
      </c>
      <c r="E34" s="32">
        <v>0.68260232829448708</v>
      </c>
      <c r="F34" s="33">
        <v>0.68623047362379608</v>
      </c>
      <c r="G34" s="56"/>
      <c r="H34" s="56"/>
      <c r="I34" s="56"/>
      <c r="J34" s="56"/>
      <c r="K34" s="56"/>
      <c r="L34" s="56"/>
    </row>
    <row r="35" spans="2:12" ht="15" thickBot="1" x14ac:dyDescent="0.4">
      <c r="B35" s="34" t="s">
        <v>48</v>
      </c>
      <c r="C35" s="35"/>
      <c r="D35" s="36"/>
      <c r="E35" s="37"/>
      <c r="F35" s="38">
        <v>695</v>
      </c>
    </row>
    <row r="36" spans="2:12" x14ac:dyDescent="0.35">
      <c r="B36" s="39" t="s">
        <v>33</v>
      </c>
      <c r="C36" s="40"/>
      <c r="D36" s="41"/>
      <c r="E36" s="42"/>
      <c r="F36" s="43">
        <f>F35+F31+F25+F21+F16+F14+F9+F5</f>
        <v>2354.4461405239963</v>
      </c>
    </row>
    <row r="37" spans="2:12" ht="15" thickBot="1" x14ac:dyDescent="0.4">
      <c r="B37" s="44" t="s">
        <v>34</v>
      </c>
      <c r="C37" s="45"/>
      <c r="D37" s="46"/>
      <c r="E37" s="47"/>
      <c r="F37" s="48">
        <v>1082.4152869273098</v>
      </c>
    </row>
    <row r="38" spans="2:12" ht="15" thickBot="1" x14ac:dyDescent="0.4">
      <c r="B38" s="49" t="s">
        <v>35</v>
      </c>
      <c r="C38" s="50"/>
      <c r="D38" s="51"/>
      <c r="E38" s="52"/>
      <c r="F38" s="53">
        <f>F37/F36-1</f>
        <v>-0.54026755239921875</v>
      </c>
    </row>
    <row r="39" spans="2:12" x14ac:dyDescent="0.35">
      <c r="B39" s="60" t="s">
        <v>52</v>
      </c>
    </row>
    <row r="41" spans="2:12" x14ac:dyDescent="0.35">
      <c r="B41" s="59" t="s">
        <v>51</v>
      </c>
      <c r="C41" s="59"/>
      <c r="D41" s="59"/>
      <c r="E41" s="59"/>
      <c r="F41" s="59"/>
    </row>
    <row r="42" spans="2:12" x14ac:dyDescent="0.35">
      <c r="B42" s="59"/>
      <c r="C42" s="59"/>
      <c r="D42" s="59"/>
      <c r="E42" s="59"/>
      <c r="F42" s="59"/>
    </row>
    <row r="43" spans="2:12" x14ac:dyDescent="0.35">
      <c r="B43" s="59"/>
      <c r="C43" s="59"/>
      <c r="D43" s="59"/>
      <c r="E43" s="59"/>
      <c r="F43" s="59"/>
    </row>
    <row r="44" spans="2:12" x14ac:dyDescent="0.35">
      <c r="C44" s="55"/>
      <c r="D44" s="54"/>
    </row>
    <row r="45" spans="2:12" ht="35.5" customHeight="1" x14ac:dyDescent="0.35">
      <c r="C45" s="27"/>
    </row>
    <row r="46" spans="2:12" ht="29.15" customHeight="1" x14ac:dyDescent="0.35"/>
    <row r="47" spans="2:12" ht="29.15" customHeight="1" x14ac:dyDescent="0.35"/>
    <row r="48" spans="2:12" ht="29.15" customHeight="1" x14ac:dyDescent="0.35"/>
    <row r="49" ht="29.15" customHeight="1" x14ac:dyDescent="0.35"/>
    <row r="50" ht="29.15" customHeight="1" x14ac:dyDescent="0.35"/>
    <row r="51" ht="29.15" customHeight="1" x14ac:dyDescent="0.35"/>
    <row r="52" ht="29.15" customHeight="1" x14ac:dyDescent="0.35"/>
    <row r="53" ht="29.15" customHeight="1" x14ac:dyDescent="0.35"/>
  </sheetData>
  <mergeCells count="1">
    <mergeCell ref="B41:F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Kerimcan Uzun</dc:creator>
  <cp:lastModifiedBy>Melda Oztoprak</cp:lastModifiedBy>
  <dcterms:created xsi:type="dcterms:W3CDTF">2023-01-18T14:30:55Z</dcterms:created>
  <dcterms:modified xsi:type="dcterms:W3CDTF">2026-08-14T08:12:02Z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{D9EEBA44-2A48-4A15-9196-8CEE0730B763}</vt:lpwstr>
  </property>
</Properties>
</file>