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6\NAV\Published NAVs\1Ç26\"/>
    </mc:Choice>
  </mc:AlternateContent>
  <xr:revisionPtr revIDLastSave="0" documentId="13_ncr:1_{D6DCB7A2-7013-4234-81F9-CE7393BD76B7}" xr6:coauthVersionLast="47" xr6:coauthVersionMax="47" xr10:uidLastSave="{00000000-0000-0000-0000-000000000000}"/>
  <bookViews>
    <workbookView xWindow="-110" yWindow="-110" windowWidth="19420" windowHeight="11500" xr2:uid="{45EFB7EA-ED3C-4162-BFB5-48481A5DDCF1}"/>
  </bookViews>
  <sheets>
    <sheet name="NAV" sheetId="2" r:id="rId1"/>
  </sheets>
  <externalReferences>
    <externalReference r:id="rId2"/>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2" l="1"/>
  <c r="E34" i="2"/>
  <c r="E33" i="2"/>
  <c r="E32" i="2"/>
  <c r="E31" i="2"/>
  <c r="E30" i="2"/>
  <c r="D30" i="2"/>
  <c r="E29" i="2"/>
  <c r="E28" i="2"/>
  <c r="D28" i="2"/>
  <c r="E27" i="2"/>
  <c r="D27" i="2"/>
  <c r="E26" i="2"/>
  <c r="E25" i="2"/>
  <c r="D25" i="2"/>
  <c r="E24" i="2"/>
  <c r="D24" i="2"/>
  <c r="E23" i="2"/>
  <c r="D23" i="2"/>
  <c r="E22" i="2"/>
  <c r="D22" i="2"/>
  <c r="E21" i="2"/>
  <c r="E20" i="2"/>
  <c r="D20" i="2"/>
  <c r="E19" i="2"/>
  <c r="D19" i="2"/>
  <c r="E18" i="2"/>
  <c r="E17" i="2"/>
  <c r="D17" i="2"/>
  <c r="E16" i="2"/>
  <c r="D16" i="2"/>
  <c r="E15" i="2"/>
  <c r="D15" i="2"/>
  <c r="E14" i="2"/>
  <c r="D14" i="2"/>
  <c r="E13" i="2"/>
  <c r="E12" i="2"/>
  <c r="D12" i="2"/>
  <c r="E11" i="2"/>
  <c r="E10" i="2"/>
  <c r="D10" i="2"/>
  <c r="E9" i="2"/>
  <c r="D9" i="2"/>
  <c r="E8" i="2"/>
  <c r="D8" i="2"/>
  <c r="E7" i="2"/>
  <c r="D7" i="2"/>
  <c r="E5" i="2"/>
  <c r="E4" i="2"/>
  <c r="D4" i="2"/>
  <c r="D3" i="2"/>
  <c r="E3" i="2" s="1"/>
  <c r="E2" i="2"/>
</calcChain>
</file>

<file path=xl/sharedStrings.xml><?xml version="1.0" encoding="utf-8"?>
<sst xmlns="http://schemas.openxmlformats.org/spreadsheetml/2006/main" count="58" uniqueCount="53">
  <si>
    <t>Değerleme Yöntemi</t>
  </si>
  <si>
    <t>DOHOL Hisse Payı</t>
  </si>
  <si>
    <t>Değerleme (mn USD)</t>
  </si>
  <si>
    <t>DOHOL Hisse Payı (mn USD)</t>
  </si>
  <si>
    <t>Elektrik Üretimi</t>
  </si>
  <si>
    <t>Galata Wind</t>
  </si>
  <si>
    <t>Piyasa Değeri</t>
  </si>
  <si>
    <t>Elektronik, Sanayi ve Teknoloji</t>
  </si>
  <si>
    <t>Doğan Dış Ticaret</t>
  </si>
  <si>
    <t>Defter Değeri</t>
  </si>
  <si>
    <t>Sesa Ambalaj</t>
  </si>
  <si>
    <t>Karel Elektronik</t>
  </si>
  <si>
    <t>Daiichi</t>
  </si>
  <si>
    <t>İşlem Değeri</t>
  </si>
  <si>
    <t>Otomotiv</t>
  </si>
  <si>
    <t>Doğan Trend Otomotiv</t>
  </si>
  <si>
    <t>Finans ve Yatırım</t>
  </si>
  <si>
    <t>D Yatırım Bank</t>
  </si>
  <si>
    <t>Doruk Faktoring</t>
  </si>
  <si>
    <t>Hepiyi Sigorta</t>
  </si>
  <si>
    <t>Insider hisse değeri</t>
  </si>
  <si>
    <t>Internet ve Eğlence</t>
  </si>
  <si>
    <t>Glokal (Hepsi Emlak)</t>
  </si>
  <si>
    <t>D Gayrimenkul</t>
  </si>
  <si>
    <t>Bağımsız Eksper Değerlemesi</t>
  </si>
  <si>
    <t>D Yapı - Romanya</t>
  </si>
  <si>
    <t>Dogan Holding Istanbul</t>
  </si>
  <si>
    <t>Kandilli Gayrimenkul</t>
  </si>
  <si>
    <t>Diğer</t>
  </si>
  <si>
    <t>Milta Turizm</t>
  </si>
  <si>
    <t>Defter Değeri @ 1.7x</t>
  </si>
  <si>
    <t>Doğan Yayıncılık</t>
  </si>
  <si>
    <t>Madencilik</t>
  </si>
  <si>
    <t xml:space="preserve">Gümüştaş + Doku </t>
  </si>
  <si>
    <t>Dogan Holding NAD</t>
  </si>
  <si>
    <t>Doğan Holding Piyasa Değeri</t>
  </si>
  <si>
    <t>NAD İskontosu</t>
  </si>
  <si>
    <t>Aslancık HES</t>
  </si>
  <si>
    <t>Defter Değeri @ 2.0x</t>
  </si>
  <si>
    <t>Kanal D Romanya</t>
  </si>
  <si>
    <t>Defter Değeri @ 1.8x</t>
  </si>
  <si>
    <t>1Ç26</t>
  </si>
  <si>
    <t>FD/S12A FAVÖK @7.8x</t>
  </si>
  <si>
    <t>Defter Değeri @ 4.0x</t>
  </si>
  <si>
    <t>FD/S12A FAVÖK @4.2x</t>
  </si>
  <si>
    <t>FD/S12A Gelirler @4.4x</t>
  </si>
  <si>
    <t>Gayrımenkul Portföyü</t>
  </si>
  <si>
    <t>FD/S12A FAVÖK @6.0x</t>
  </si>
  <si>
    <t>FD/S12A FAVÖK @7.4x</t>
  </si>
  <si>
    <t>Dogan Holding Solo Net Nakit (1Ç26)</t>
  </si>
  <si>
    <t>Piyasa Değerleri 1Ç26 sonu itibarıyladır.</t>
  </si>
  <si>
    <t>Öncü Girişim Sermaye*</t>
  </si>
  <si>
    <t>*Öncü GSYO, Doğan Holding’in girişim sermayesi yatırım ortaklığı iştirakidir ve doğrudan sahip olduğu yatırımlarından bazılarına ait değerlemeler (örneğin Karel ve Sesa) NAD tablosunda ayrıca gösterilmektedir. Öncü’nün portföyünde geri kalan başlıca varlık ise Insider şirket hisseleri olup Öncü'deki değer payı 23 mn ABD Dolarına tekabül etmektedir.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</si>
</sst>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9">
    <font>
      <sz val="11"/>
      <color theme="1"/>
      <name val="Aptos Narrow"/>
      <family val="2"/>
      <scheme val="minor"/>
    </font>
    <font>
      <b/>
      <sz val="11"/>
      <color theme="1"/>
      <name val="Aptos Narrow"/>
      <family val="2"/>
      <charset val="162"/>
      <scheme val="minor"/>
    </font>
    <font>
      <sz val="11"/>
      <color theme="1"/>
      <name val="Aptos Narrow"/>
      <family val="2"/>
      <scheme val="minor"/>
    </font>
    <font>
      <b/>
      <sz val="11"/>
      <color theme="0"/>
      <name val="Corporate"/>
    </font>
    <font>
      <b/>
      <sz val="11"/>
      <color rgb="FF223574"/>
      <name val="Corporate"/>
    </font>
    <font>
      <sz val="11"/>
      <color rgb="FF223574"/>
      <name val="Corporate"/>
    </font>
    <font>
      <i/>
      <sz val="11"/>
      <color rgb="FF223574"/>
      <name val="Corporate"/>
    </font>
    <font>
      <sz val="11"/>
      <color rgb="FF223574"/>
      <name val="Corporate S "/>
      <charset val="162"/>
    </font>
    <font>
      <i/>
      <sz val="9"/>
      <color theme="0" tint="-0.34998626667073579"/>
      <name val="Aptos Narrow"/>
      <family val="2"/>
      <scheme val="minor"/>
    </font>
  </fonts>
  <fills count="4">
    <fill>
      <patternFill patternType="none"/>
    </fill>
    <fill>
      <patternFill patternType="gray125"/>
    </fill>
    <fill>
      <patternFill patternType="solid">
        <fgColor rgb="FF223574"/>
        <bgColor indexed="64"/>
      </patternFill>
    </fill>
    <fill>
      <patternFill patternType="solid">
        <fgColor theme="0" tint="-0.249977111117893"/>
        <bgColor indexed="64"/>
      </patternFill>
    </fill>
  </fills>
  <borders count="36">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medium">
        <color rgb="FF002060"/>
      </left>
      <right style="medium">
        <color rgb="FF223574"/>
      </right>
      <top style="medium">
        <color rgb="FF002060"/>
      </top>
      <bottom/>
      <diagonal/>
    </border>
    <border>
      <left style="medium">
        <color rgb="FF223574"/>
      </left>
      <right style="medium">
        <color rgb="FF223574"/>
      </right>
      <top style="medium">
        <color rgb="FF002060"/>
      </top>
      <bottom/>
      <diagonal/>
    </border>
    <border>
      <left/>
      <right style="medium">
        <color rgb="FF002060"/>
      </right>
      <top style="medium">
        <color rgb="FF002060"/>
      </top>
      <bottom/>
      <diagonal/>
    </border>
    <border>
      <left style="medium">
        <color rgb="FF002060"/>
      </left>
      <right style="medium">
        <color rgb="FF223574"/>
      </right>
      <top/>
      <bottom/>
      <diagonal/>
    </border>
    <border>
      <left style="medium">
        <color rgb="FF223574"/>
      </left>
      <right style="medium">
        <color rgb="FF223574"/>
      </right>
      <top/>
      <bottom/>
      <diagonal/>
    </border>
    <border>
      <left/>
      <right style="medium">
        <color rgb="FF002060"/>
      </right>
      <top/>
      <bottom/>
      <diagonal/>
    </border>
    <border>
      <left style="medium">
        <color rgb="FF223574"/>
      </left>
      <right/>
      <top/>
      <bottom/>
      <diagonal/>
    </border>
    <border>
      <left style="medium">
        <color rgb="FF002060"/>
      </left>
      <right style="medium">
        <color rgb="FF223574"/>
      </right>
      <top/>
      <bottom style="medium">
        <color rgb="FF002060"/>
      </bottom>
      <diagonal/>
    </border>
    <border>
      <left style="medium">
        <color rgb="FF223574"/>
      </left>
      <right style="medium">
        <color rgb="FF223574"/>
      </right>
      <top/>
      <bottom style="medium">
        <color rgb="FF002060"/>
      </bottom>
      <diagonal/>
    </border>
    <border>
      <left/>
      <right/>
      <top/>
      <bottom style="medium">
        <color rgb="FF002060"/>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right style="thick">
        <color rgb="FF223574"/>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
      <left style="medium">
        <color rgb="FF002060"/>
      </left>
      <right/>
      <top/>
      <bottom/>
      <diagonal/>
    </border>
    <border>
      <left style="medium">
        <color rgb="FF223574"/>
      </left>
      <right/>
      <top style="medium">
        <color rgb="FF002060"/>
      </top>
      <bottom/>
      <diagonal/>
    </border>
    <border>
      <left style="medium">
        <color rgb="FF002060"/>
      </left>
      <right/>
      <top style="medium">
        <color rgb="FF002060"/>
      </top>
      <bottom/>
      <diagonal/>
    </border>
    <border>
      <left style="medium">
        <color rgb="FF002060"/>
      </left>
      <right/>
      <top/>
      <bottom style="medium">
        <color rgb="FF002060"/>
      </bottom>
      <diagonal/>
    </border>
    <border>
      <left/>
      <right style="medium">
        <color rgb="FF223574"/>
      </right>
      <top/>
      <bottom style="medium">
        <color rgb="FF223574"/>
      </bottom>
      <diagonal/>
    </border>
  </borders>
  <cellStyleXfs count="3">
    <xf numFmtId="0" fontId="0" fillId="0" borderId="0"/>
    <xf numFmtId="43" fontId="2" fillId="0" borderId="0" applyFont="0" applyFill="0" applyBorder="0" applyAlignment="0" applyProtection="0"/>
    <xf numFmtId="0" fontId="1" fillId="0" borderId="1" applyNumberFormat="0" applyFill="0" applyAlignment="0" applyProtection="0"/>
  </cellStyleXfs>
  <cellXfs count="55">
    <xf numFmtId="0" fontId="0" fillId="0" borderId="0" xfId="0"/>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6" xfId="0" applyFont="1" applyFill="1" applyBorder="1" applyAlignment="1">
      <alignment vertical="center"/>
    </xf>
    <xf numFmtId="0" fontId="4" fillId="3" borderId="7" xfId="0" applyFont="1" applyFill="1" applyBorder="1" applyAlignment="1">
      <alignment horizontal="right" vertical="center"/>
    </xf>
    <xf numFmtId="3" fontId="4" fillId="3" borderId="8" xfId="0" applyNumberFormat="1" applyFont="1" applyFill="1" applyBorder="1" applyAlignment="1">
      <alignment horizontal="center" vertical="center"/>
    </xf>
    <xf numFmtId="0" fontId="5" fillId="0" borderId="9" xfId="2" applyFont="1" applyFill="1" applyBorder="1" applyAlignment="1">
      <alignment vertical="center"/>
    </xf>
    <xf numFmtId="0" fontId="5" fillId="0" borderId="10" xfId="0" applyFont="1" applyBorder="1" applyAlignment="1">
      <alignment horizontal="right" vertical="center"/>
    </xf>
    <xf numFmtId="3" fontId="5" fillId="0" borderId="11" xfId="0" applyNumberFormat="1" applyFont="1" applyBorder="1" applyAlignment="1">
      <alignment horizontal="center" vertical="center"/>
    </xf>
    <xf numFmtId="0" fontId="4" fillId="3" borderId="9" xfId="0" applyFont="1" applyFill="1" applyBorder="1" applyAlignment="1">
      <alignment vertical="center"/>
    </xf>
    <xf numFmtId="0" fontId="4" fillId="3" borderId="10" xfId="0" applyFont="1" applyFill="1" applyBorder="1" applyAlignment="1">
      <alignment horizontal="right" vertical="center"/>
    </xf>
    <xf numFmtId="3" fontId="4" fillId="3" borderId="11" xfId="0" applyNumberFormat="1" applyFont="1" applyFill="1" applyBorder="1" applyAlignment="1">
      <alignment horizontal="center" vertical="center"/>
    </xf>
    <xf numFmtId="0" fontId="5" fillId="0" borderId="13" xfId="2" applyFont="1" applyFill="1" applyBorder="1" applyAlignment="1">
      <alignment vertical="center"/>
    </xf>
    <xf numFmtId="0" fontId="5" fillId="0" borderId="14" xfId="0" applyFont="1" applyBorder="1" applyAlignment="1">
      <alignment horizontal="right" vertical="center"/>
    </xf>
    <xf numFmtId="10" fontId="5" fillId="0" borderId="15" xfId="0" applyNumberFormat="1" applyFont="1" applyBorder="1" applyAlignment="1">
      <alignment horizontal="center" vertical="center"/>
    </xf>
    <xf numFmtId="0" fontId="5" fillId="0" borderId="16" xfId="2" applyFont="1" applyFill="1" applyBorder="1" applyAlignment="1">
      <alignment vertical="center"/>
    </xf>
    <xf numFmtId="0" fontId="5" fillId="0" borderId="17" xfId="0" applyFont="1" applyBorder="1" applyAlignment="1">
      <alignment horizontal="right" vertical="center"/>
    </xf>
    <xf numFmtId="10" fontId="5" fillId="0" borderId="18" xfId="0" applyNumberFormat="1" applyFont="1" applyBorder="1" applyAlignment="1">
      <alignment vertical="center"/>
    </xf>
    <xf numFmtId="0" fontId="5" fillId="0" borderId="19" xfId="0" applyFont="1" applyBorder="1" applyAlignment="1">
      <alignment horizontal="right" vertical="center"/>
    </xf>
    <xf numFmtId="0" fontId="5" fillId="0" borderId="20" xfId="0" applyFont="1" applyBorder="1" applyAlignment="1">
      <alignment horizontal="left" vertical="center"/>
    </xf>
    <xf numFmtId="0" fontId="5" fillId="0" borderId="18" xfId="0" applyFont="1" applyBorder="1" applyAlignment="1">
      <alignment horizontal="right" vertical="center"/>
    </xf>
    <xf numFmtId="0" fontId="5" fillId="0" borderId="18" xfId="0" applyFont="1" applyBorder="1" applyAlignment="1">
      <alignment horizontal="left" vertical="center"/>
    </xf>
    <xf numFmtId="3" fontId="5" fillId="0" borderId="19" xfId="0" applyNumberFormat="1" applyFont="1" applyBorder="1" applyAlignment="1">
      <alignment horizontal="right" vertical="center"/>
    </xf>
    <xf numFmtId="0" fontId="5" fillId="0" borderId="21" xfId="0" applyFont="1" applyBorder="1" applyAlignment="1">
      <alignment horizontal="left" vertical="center"/>
    </xf>
    <xf numFmtId="0" fontId="5" fillId="0" borderId="22" xfId="0" applyFont="1" applyBorder="1" applyAlignment="1">
      <alignment vertical="center"/>
    </xf>
    <xf numFmtId="0" fontId="5" fillId="0" borderId="22" xfId="0" applyFont="1" applyBorder="1" applyAlignment="1">
      <alignment horizontal="left" vertical="center"/>
    </xf>
    <xf numFmtId="3" fontId="4" fillId="0" borderId="23" xfId="0" applyNumberFormat="1" applyFont="1" applyBorder="1" applyAlignment="1">
      <alignment horizontal="right" vertical="center"/>
    </xf>
    <xf numFmtId="0" fontId="5" fillId="0" borderId="25" xfId="0" applyFont="1"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164" fontId="4" fillId="0" borderId="12" xfId="1" applyNumberFormat="1" applyFont="1" applyFill="1" applyBorder="1" applyAlignment="1">
      <alignment horizontal="right" vertical="center"/>
    </xf>
    <xf numFmtId="0" fontId="4" fillId="0" borderId="27" xfId="0" applyFont="1" applyBorder="1" applyAlignment="1">
      <alignment horizontal="left" vertical="center"/>
    </xf>
    <xf numFmtId="0" fontId="4" fillId="0" borderId="28" xfId="0" applyFont="1" applyBorder="1" applyAlignment="1">
      <alignment vertical="center"/>
    </xf>
    <xf numFmtId="0" fontId="4" fillId="0" borderId="29" xfId="0" applyFont="1" applyBorder="1" applyAlignment="1">
      <alignment horizontal="right" vertical="center"/>
    </xf>
    <xf numFmtId="0" fontId="6" fillId="0" borderId="0" xfId="0" applyFont="1"/>
    <xf numFmtId="0" fontId="5" fillId="0" borderId="0" xfId="0" applyFont="1"/>
    <xf numFmtId="0" fontId="5" fillId="0" borderId="0" xfId="0" applyFont="1" applyAlignment="1">
      <alignment horizontal="right"/>
    </xf>
    <xf numFmtId="0" fontId="4" fillId="3" borderId="32" xfId="0" applyFont="1" applyFill="1" applyBorder="1" applyAlignment="1">
      <alignment horizontal="center" vertical="center"/>
    </xf>
    <xf numFmtId="3" fontId="4" fillId="3" borderId="33" xfId="0" applyNumberFormat="1" applyFont="1" applyFill="1" applyBorder="1" applyAlignment="1">
      <alignment horizontal="center" vertical="center"/>
    </xf>
    <xf numFmtId="10" fontId="5" fillId="0" borderId="12" xfId="0" applyNumberFormat="1" applyFont="1" applyBorder="1" applyAlignment="1">
      <alignment horizontal="center" vertical="center"/>
    </xf>
    <xf numFmtId="3" fontId="5" fillId="0" borderId="31" xfId="0" applyNumberFormat="1" applyFont="1" applyBorder="1" applyAlignment="1">
      <alignment horizontal="center" vertical="center"/>
    </xf>
    <xf numFmtId="10" fontId="4" fillId="3" borderId="12" xfId="0" applyNumberFormat="1" applyFont="1" applyFill="1" applyBorder="1" applyAlignment="1">
      <alignment horizontal="center" vertical="center"/>
    </xf>
    <xf numFmtId="3" fontId="4" fillId="3" borderId="31" xfId="0" applyNumberFormat="1" applyFont="1" applyFill="1" applyBorder="1" applyAlignment="1">
      <alignment horizontal="center" vertical="center"/>
    </xf>
    <xf numFmtId="1" fontId="5" fillId="0" borderId="34" xfId="0" applyNumberFormat="1" applyFont="1" applyBorder="1" applyAlignment="1">
      <alignment horizontal="center" vertical="center"/>
    </xf>
    <xf numFmtId="3" fontId="4" fillId="0" borderId="24" xfId="0" applyNumberFormat="1" applyFont="1" applyBorder="1" applyAlignment="1">
      <alignment horizontal="center" vertical="center"/>
    </xf>
    <xf numFmtId="3" fontId="4" fillId="0" borderId="26" xfId="1" applyNumberFormat="1" applyFont="1" applyFill="1" applyBorder="1" applyAlignment="1">
      <alignment horizontal="center" vertical="center"/>
    </xf>
    <xf numFmtId="9" fontId="4" fillId="0" borderId="30" xfId="0" applyNumberFormat="1" applyFont="1" applyBorder="1" applyAlignment="1">
      <alignment horizontal="center" vertical="center"/>
    </xf>
    <xf numFmtId="0" fontId="6" fillId="0" borderId="0" xfId="0" applyFont="1" applyAlignment="1">
      <alignment horizontal="left" vertical="center"/>
    </xf>
    <xf numFmtId="3" fontId="7" fillId="0" borderId="35" xfId="0" applyNumberFormat="1" applyFont="1" applyBorder="1" applyAlignment="1">
      <alignment horizontal="center" vertical="center"/>
    </xf>
    <xf numFmtId="3" fontId="4" fillId="0" borderId="11" xfId="0" applyNumberFormat="1" applyFont="1" applyBorder="1" applyAlignment="1">
      <alignment horizontal="center" vertical="center"/>
    </xf>
    <xf numFmtId="0" fontId="0" fillId="0" borderId="0" xfId="0" applyAlignment="1">
      <alignment wrapText="1"/>
    </xf>
    <xf numFmtId="3" fontId="5" fillId="0" borderId="0" xfId="0" applyNumberFormat="1" applyFont="1" applyAlignment="1">
      <alignment horizontal="center" vertical="center"/>
    </xf>
    <xf numFmtId="0" fontId="8"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Q26/DOHOL%20NAV%201Q26_WORKING%20FILE.xlsx" TargetMode="External"/><Relationship Id="rId2" Type="http://schemas.openxmlformats.org/officeDocument/2006/relationships/externalLinkPath" Target="file:///\\anadolu\Data\Ortak\Yatirimci%20Iliskileri%20ve%20Kurumsal%20Iliskiler\Yatirimci%20Iliskileri\2026\NAV\1Q26\DOHOL%20NAV%201Q26_WORKING%20FILE.xlsx" TargetMode="External"/><Relationship Id="rId1" Type="http://schemas.openxmlformats.org/officeDocument/2006/relationships/externalLinkPath" Target="/Ortak/Yatirimci%20Iliskileri%20ve%20Kurumsal%20Iliskiler/Yatirimci%20Iliskileri/2026/NAV/1Q26/DOHOL%20NAV%201Q26_WORKING%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3Q24"/>
      <sheetName val="4Q24 karşılaştırma"/>
      <sheetName val="NAV"/>
      <sheetName val="1Q25 Türkçe"/>
      <sheetName val="Unlisted çarpanla değerleme"/>
      <sheetName val="Calculation"/>
      <sheetName val="Book Values"/>
      <sheetName val="EBITDA"/>
      <sheetName val="Net Nakit Borç - son"/>
      <sheetName val="Real Estates"/>
      <sheetName val="Insider shares"/>
      <sheetName val="Net cash changes"/>
    </sheetNames>
    <sheetDataSet>
      <sheetData sheetId="0"/>
      <sheetData sheetId="1"/>
      <sheetData sheetId="2">
        <row r="5">
          <cell r="I5">
            <v>248.61643252447851</v>
          </cell>
        </row>
        <row r="6">
          <cell r="G6">
            <v>0</v>
          </cell>
        </row>
        <row r="7">
          <cell r="G7">
            <v>355.16633217782646</v>
          </cell>
          <cell r="I7">
            <v>248.61643252447851</v>
          </cell>
        </row>
        <row r="9">
          <cell r="I9">
            <v>166.47408218180831</v>
          </cell>
        </row>
        <row r="11">
          <cell r="G11">
            <v>2.1766696594971138</v>
          </cell>
          <cell r="I11">
            <v>2.1766696594971138</v>
          </cell>
        </row>
        <row r="12">
          <cell r="G12">
            <v>124.90688431284282</v>
          </cell>
          <cell r="I12">
            <v>87.43481901898997</v>
          </cell>
        </row>
        <row r="13">
          <cell r="G13">
            <v>154.6564837583031</v>
          </cell>
          <cell r="I13">
            <v>61.862593503321243</v>
          </cell>
        </row>
        <row r="14">
          <cell r="G14">
            <v>60</v>
          </cell>
          <cell r="I14">
            <v>15</v>
          </cell>
        </row>
        <row r="15">
          <cell r="I15">
            <v>24.264631345331715</v>
          </cell>
        </row>
        <row r="16">
          <cell r="G16">
            <v>24.264631345331715</v>
          </cell>
          <cell r="I16">
            <v>24.264631345331715</v>
          </cell>
        </row>
        <row r="17">
          <cell r="I17">
            <v>915.40816671637947</v>
          </cell>
        </row>
        <row r="18">
          <cell r="G18">
            <v>91.145102381794459</v>
          </cell>
          <cell r="I18">
            <v>91.145102381794459</v>
          </cell>
        </row>
        <row r="19">
          <cell r="G19">
            <v>98.873969260423024</v>
          </cell>
          <cell r="I19">
            <v>98.873969260423024</v>
          </cell>
        </row>
        <row r="20">
          <cell r="G20">
            <v>825.88919484639428</v>
          </cell>
          <cell r="I20">
            <v>702.00581561943511</v>
          </cell>
        </row>
        <row r="21">
          <cell r="G21">
            <v>23.383279454726878</v>
          </cell>
          <cell r="I21">
            <v>23.383279454726878</v>
          </cell>
        </row>
        <row r="22">
          <cell r="I22">
            <v>182.36871361768323</v>
          </cell>
        </row>
        <row r="23">
          <cell r="G23">
            <v>120.83106917737668</v>
          </cell>
          <cell r="I23">
            <v>120.83106917737668</v>
          </cell>
        </row>
        <row r="24">
          <cell r="G24">
            <v>77.679429992813098</v>
          </cell>
          <cell r="I24">
            <v>61.537644440306536</v>
          </cell>
        </row>
        <row r="25">
          <cell r="I25">
            <v>264.22154824471073</v>
          </cell>
        </row>
        <row r="26">
          <cell r="G26">
            <v>197.31136293503261</v>
          </cell>
          <cell r="I26">
            <v>197.31136293503261</v>
          </cell>
        </row>
        <row r="27">
          <cell r="G27">
            <v>25.173962983843179</v>
          </cell>
          <cell r="I27">
            <v>25.173962983843179</v>
          </cell>
        </row>
        <row r="28">
          <cell r="G28">
            <v>8.090192607008273</v>
          </cell>
          <cell r="I28">
            <v>8.090192607008273</v>
          </cell>
        </row>
        <row r="29">
          <cell r="G29">
            <v>67.292059437653322</v>
          </cell>
          <cell r="I29">
            <v>33.646029718826661</v>
          </cell>
        </row>
        <row r="31">
          <cell r="I31">
            <v>118.93103199009235</v>
          </cell>
        </row>
        <row r="32">
          <cell r="G32">
            <v>104.77338602428236</v>
          </cell>
          <cell r="I32">
            <v>104.77338602428236</v>
          </cell>
        </row>
        <row r="33">
          <cell r="G33">
            <v>14.157645965809987</v>
          </cell>
          <cell r="I33">
            <v>14.157645965809987</v>
          </cell>
        </row>
        <row r="34">
          <cell r="I34">
            <v>450.44721789995458</v>
          </cell>
        </row>
        <row r="35">
          <cell r="G35">
            <v>600.59629053327274</v>
          </cell>
          <cell r="I35">
            <v>450.44721789995458</v>
          </cell>
        </row>
        <row r="37">
          <cell r="I37">
            <v>633.29050807405349</v>
          </cell>
        </row>
        <row r="38">
          <cell r="I38">
            <v>3004.0223325944921</v>
          </cell>
        </row>
        <row r="39">
          <cell r="I39">
            <v>1177.1622268007775</v>
          </cell>
        </row>
        <row r="40">
          <cell r="I40">
            <v>-0.60813799084373166</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E3E99-24F7-4B2F-9A4F-F20E245E98DB}">
  <dimension ref="A1:R41"/>
  <sheetViews>
    <sheetView showGridLines="0" tabSelected="1" topLeftCell="A22" zoomScale="90" zoomScaleNormal="90" workbookViewId="0">
      <selection activeCell="A42" sqref="A42"/>
    </sheetView>
  </sheetViews>
  <sheetFormatPr defaultRowHeight="14.5"/>
  <cols>
    <col min="1" max="1" width="38.90625" bestFit="1" customWidth="1"/>
    <col min="2" max="2" width="25.81640625" bestFit="1" customWidth="1"/>
    <col min="3" max="3" width="16.90625" customWidth="1"/>
    <col min="4" max="4" width="14.08984375" customWidth="1"/>
    <col min="5" max="5" width="16.90625" customWidth="1"/>
  </cols>
  <sheetData>
    <row r="1" spans="1:5" ht="29" thickTop="1" thickBot="1">
      <c r="A1" s="1" t="s">
        <v>41</v>
      </c>
      <c r="B1" s="2" t="s">
        <v>0</v>
      </c>
      <c r="C1" s="2" t="s">
        <v>1</v>
      </c>
      <c r="D1" s="3" t="s">
        <v>2</v>
      </c>
      <c r="E1" s="4" t="s">
        <v>3</v>
      </c>
    </row>
    <row r="2" spans="1:5">
      <c r="A2" s="5" t="s">
        <v>4</v>
      </c>
      <c r="B2" s="6"/>
      <c r="C2" s="39"/>
      <c r="D2" s="40"/>
      <c r="E2" s="7">
        <f>[1]NAV!$I$5</f>
        <v>248.61643252447851</v>
      </c>
    </row>
    <row r="3" spans="1:5">
      <c r="A3" s="8" t="s">
        <v>37</v>
      </c>
      <c r="B3" s="9"/>
      <c r="C3" s="41">
        <v>0.33329999999999999</v>
      </c>
      <c r="D3" s="42">
        <f>[1]NAV!$G$6</f>
        <v>0</v>
      </c>
      <c r="E3" s="10">
        <f>D3</f>
        <v>0</v>
      </c>
    </row>
    <row r="4" spans="1:5">
      <c r="A4" s="8" t="s">
        <v>5</v>
      </c>
      <c r="B4" s="9" t="s">
        <v>6</v>
      </c>
      <c r="C4" s="41">
        <v>0.7</v>
      </c>
      <c r="D4" s="42">
        <f>[1]NAV!$G$7</f>
        <v>355.16633217782646</v>
      </c>
      <c r="E4" s="10">
        <f>[1]NAV!$I$7</f>
        <v>248.61643252447851</v>
      </c>
    </row>
    <row r="5" spans="1:5">
      <c r="A5" s="11" t="s">
        <v>7</v>
      </c>
      <c r="B5" s="12"/>
      <c r="C5" s="43"/>
      <c r="D5" s="44"/>
      <c r="E5" s="13">
        <f>[1]NAV!$I$9</f>
        <v>166.47408218180831</v>
      </c>
    </row>
    <row r="6" spans="1:5" hidden="1">
      <c r="A6" s="8"/>
      <c r="B6" s="9"/>
      <c r="C6" s="41"/>
      <c r="D6" s="42"/>
      <c r="E6" s="10"/>
    </row>
    <row r="7" spans="1:5">
      <c r="A7" s="8" t="s">
        <v>8</v>
      </c>
      <c r="B7" s="9" t="s">
        <v>9</v>
      </c>
      <c r="C7" s="41">
        <v>1</v>
      </c>
      <c r="D7" s="42">
        <f>[1]NAV!$G11</f>
        <v>2.1766696594971138</v>
      </c>
      <c r="E7" s="10">
        <f>[1]NAV!$I11</f>
        <v>2.1766696594971138</v>
      </c>
    </row>
    <row r="8" spans="1:5">
      <c r="A8" s="8" t="s">
        <v>10</v>
      </c>
      <c r="B8" s="9" t="s">
        <v>42</v>
      </c>
      <c r="C8" s="41">
        <v>0.7</v>
      </c>
      <c r="D8" s="42">
        <f>[1]NAV!$G12</f>
        <v>124.90688431284282</v>
      </c>
      <c r="E8" s="10">
        <f>[1]NAV!$I12</f>
        <v>87.43481901898997</v>
      </c>
    </row>
    <row r="9" spans="1:5">
      <c r="A9" s="8" t="s">
        <v>11</v>
      </c>
      <c r="B9" s="9" t="s">
        <v>6</v>
      </c>
      <c r="C9" s="41">
        <v>0.4</v>
      </c>
      <c r="D9" s="42">
        <f>[1]NAV!$G13</f>
        <v>154.6564837583031</v>
      </c>
      <c r="E9" s="10">
        <f>[1]NAV!$I13</f>
        <v>61.862593503321243</v>
      </c>
    </row>
    <row r="10" spans="1:5">
      <c r="A10" s="8" t="s">
        <v>12</v>
      </c>
      <c r="B10" s="9" t="s">
        <v>13</v>
      </c>
      <c r="C10" s="41">
        <v>0.25</v>
      </c>
      <c r="D10" s="42">
        <f>[1]NAV!$G14</f>
        <v>60</v>
      </c>
      <c r="E10" s="10">
        <f>[1]NAV!$I14</f>
        <v>15</v>
      </c>
    </row>
    <row r="11" spans="1:5">
      <c r="A11" s="11" t="s">
        <v>14</v>
      </c>
      <c r="B11" s="12"/>
      <c r="C11" s="43"/>
      <c r="D11" s="44"/>
      <c r="E11" s="13">
        <f>[1]NAV!$I15</f>
        <v>24.264631345331715</v>
      </c>
    </row>
    <row r="12" spans="1:5">
      <c r="A12" s="8" t="s">
        <v>15</v>
      </c>
      <c r="B12" s="9" t="s">
        <v>30</v>
      </c>
      <c r="C12" s="41">
        <v>1</v>
      </c>
      <c r="D12" s="42">
        <f>[1]NAV!$G$16</f>
        <v>24.264631345331715</v>
      </c>
      <c r="E12" s="10">
        <f>[1]NAV!$I16</f>
        <v>24.264631345331715</v>
      </c>
    </row>
    <row r="13" spans="1:5">
      <c r="A13" s="11" t="s">
        <v>16</v>
      </c>
      <c r="B13" s="12"/>
      <c r="C13" s="43"/>
      <c r="D13" s="44"/>
      <c r="E13" s="13">
        <f>[1]NAV!$I17</f>
        <v>915.40816671637947</v>
      </c>
    </row>
    <row r="14" spans="1:5">
      <c r="A14" s="8" t="s">
        <v>17</v>
      </c>
      <c r="B14" s="9" t="s">
        <v>38</v>
      </c>
      <c r="C14" s="41">
        <v>1</v>
      </c>
      <c r="D14" s="42">
        <f>[1]NAV!$G18</f>
        <v>91.145102381794459</v>
      </c>
      <c r="E14" s="10">
        <f>[1]NAV!$I18</f>
        <v>91.145102381794459</v>
      </c>
    </row>
    <row r="15" spans="1:5">
      <c r="A15" s="8" t="s">
        <v>18</v>
      </c>
      <c r="B15" s="9" t="s">
        <v>38</v>
      </c>
      <c r="C15" s="41">
        <v>1</v>
      </c>
      <c r="D15" s="42">
        <f>[1]NAV!$G19</f>
        <v>98.873969260423024</v>
      </c>
      <c r="E15" s="10">
        <f>[1]NAV!$I19</f>
        <v>98.873969260423024</v>
      </c>
    </row>
    <row r="16" spans="1:5">
      <c r="A16" s="8" t="s">
        <v>19</v>
      </c>
      <c r="B16" s="9" t="s">
        <v>43</v>
      </c>
      <c r="C16" s="41">
        <v>0.85</v>
      </c>
      <c r="D16" s="42">
        <f>[1]NAV!$G20</f>
        <v>825.88919484639428</v>
      </c>
      <c r="E16" s="10">
        <f>[1]NAV!$I20</f>
        <v>702.00581561943511</v>
      </c>
    </row>
    <row r="17" spans="1:8">
      <c r="A17" s="8" t="s">
        <v>51</v>
      </c>
      <c r="B17" s="9" t="s">
        <v>20</v>
      </c>
      <c r="C17" s="41">
        <v>1</v>
      </c>
      <c r="D17" s="42">
        <f>[1]NAV!$G21</f>
        <v>23.383279454726878</v>
      </c>
      <c r="E17" s="10">
        <f>[1]NAV!$I21</f>
        <v>23.383279454726878</v>
      </c>
    </row>
    <row r="18" spans="1:8">
      <c r="A18" s="11" t="s">
        <v>21</v>
      </c>
      <c r="B18" s="12"/>
      <c r="C18" s="43"/>
      <c r="D18" s="44"/>
      <c r="E18" s="13">
        <f>[1]NAV!$I22</f>
        <v>182.36871361768323</v>
      </c>
    </row>
    <row r="19" spans="1:8">
      <c r="A19" s="8" t="s">
        <v>39</v>
      </c>
      <c r="B19" s="9" t="s">
        <v>44</v>
      </c>
      <c r="C19" s="41">
        <v>1</v>
      </c>
      <c r="D19" s="42">
        <f>[1]NAV!$G23</f>
        <v>120.83106917737668</v>
      </c>
      <c r="E19" s="10">
        <f>[1]NAV!$I23</f>
        <v>120.83106917737668</v>
      </c>
    </row>
    <row r="20" spans="1:8">
      <c r="A20" s="8" t="s">
        <v>22</v>
      </c>
      <c r="B20" s="9" t="s">
        <v>45</v>
      </c>
      <c r="C20" s="41">
        <v>0.79220000000000002</v>
      </c>
      <c r="D20" s="42">
        <f>[1]NAV!$G24</f>
        <v>77.679429992813098</v>
      </c>
      <c r="E20" s="10">
        <f>[1]NAV!$I24</f>
        <v>61.537644440306536</v>
      </c>
    </row>
    <row r="21" spans="1:8">
      <c r="A21" s="11" t="s">
        <v>46</v>
      </c>
      <c r="B21" s="12"/>
      <c r="C21" s="43"/>
      <c r="D21" s="44"/>
      <c r="E21" s="13">
        <f>[1]NAV!$I25</f>
        <v>264.22154824471073</v>
      </c>
    </row>
    <row r="22" spans="1:8">
      <c r="A22" s="8" t="s">
        <v>23</v>
      </c>
      <c r="B22" s="9" t="s">
        <v>24</v>
      </c>
      <c r="C22" s="41">
        <v>1</v>
      </c>
      <c r="D22" s="42">
        <f>[1]NAV!$G26</f>
        <v>197.31136293503261</v>
      </c>
      <c r="E22" s="10">
        <f>[1]NAV!$I26</f>
        <v>197.31136293503261</v>
      </c>
    </row>
    <row r="23" spans="1:8">
      <c r="A23" s="8" t="s">
        <v>25</v>
      </c>
      <c r="B23" s="9" t="s">
        <v>24</v>
      </c>
      <c r="C23" s="41">
        <v>1</v>
      </c>
      <c r="D23" s="42">
        <f>[1]NAV!$G27</f>
        <v>25.173962983843179</v>
      </c>
      <c r="E23" s="10">
        <f>[1]NAV!$I27</f>
        <v>25.173962983843179</v>
      </c>
    </row>
    <row r="24" spans="1:8">
      <c r="A24" s="8" t="s">
        <v>26</v>
      </c>
      <c r="B24" s="9" t="s">
        <v>24</v>
      </c>
      <c r="C24" s="41">
        <v>1</v>
      </c>
      <c r="D24" s="42">
        <f>[1]NAV!$G28</f>
        <v>8.090192607008273</v>
      </c>
      <c r="E24" s="10">
        <f>[1]NAV!$I28</f>
        <v>8.090192607008273</v>
      </c>
    </row>
    <row r="25" spans="1:8">
      <c r="A25" s="8" t="s">
        <v>27</v>
      </c>
      <c r="B25" s="9" t="s">
        <v>24</v>
      </c>
      <c r="C25" s="41">
        <v>0.5</v>
      </c>
      <c r="D25" s="42">
        <f>[1]NAV!$G29</f>
        <v>67.292059437653322</v>
      </c>
      <c r="E25" s="10">
        <f>[1]NAV!$I29</f>
        <v>33.646029718826661</v>
      </c>
    </row>
    <row r="26" spans="1:8">
      <c r="A26" s="11" t="s">
        <v>28</v>
      </c>
      <c r="B26" s="12"/>
      <c r="C26" s="43"/>
      <c r="D26" s="44"/>
      <c r="E26" s="13">
        <f>[1]NAV!$I31</f>
        <v>118.93103199009235</v>
      </c>
    </row>
    <row r="27" spans="1:8">
      <c r="A27" s="8" t="s">
        <v>29</v>
      </c>
      <c r="B27" s="9" t="s">
        <v>40</v>
      </c>
      <c r="C27" s="41">
        <v>1</v>
      </c>
      <c r="D27" s="42">
        <f>[1]NAV!$G32</f>
        <v>104.77338602428236</v>
      </c>
      <c r="E27" s="10">
        <f>[1]NAV!$I32</f>
        <v>104.77338602428236</v>
      </c>
    </row>
    <row r="28" spans="1:8">
      <c r="A28" s="8" t="s">
        <v>31</v>
      </c>
      <c r="B28" s="9" t="s">
        <v>47</v>
      </c>
      <c r="C28" s="41">
        <v>1</v>
      </c>
      <c r="D28" s="42">
        <f>[1]NAV!$G33</f>
        <v>14.157645965809987</v>
      </c>
      <c r="E28" s="10">
        <f>[1]NAV!$I33</f>
        <v>14.157645965809987</v>
      </c>
    </row>
    <row r="29" spans="1:8">
      <c r="A29" s="11" t="s">
        <v>32</v>
      </c>
      <c r="B29" s="12"/>
      <c r="C29" s="43"/>
      <c r="D29" s="44"/>
      <c r="E29" s="13">
        <f>[1]NAV!$I34</f>
        <v>450.44721789995458</v>
      </c>
      <c r="H29" s="53"/>
    </row>
    <row r="30" spans="1:8" ht="15" thickBot="1">
      <c r="A30" s="14" t="s">
        <v>33</v>
      </c>
      <c r="B30" s="15" t="s">
        <v>48</v>
      </c>
      <c r="C30" s="16">
        <v>0.75</v>
      </c>
      <c r="D30" s="45">
        <f>[1]NAV!$G$35</f>
        <v>600.59629053327274</v>
      </c>
      <c r="E30" s="50">
        <f>[1]NAV!$I35</f>
        <v>450.44721789995458</v>
      </c>
    </row>
    <row r="31" spans="1:8" ht="15" hidden="1" thickBot="1">
      <c r="A31" s="17"/>
      <c r="B31" s="18"/>
      <c r="C31" s="19"/>
      <c r="D31" s="20"/>
      <c r="E31" s="13">
        <f>[1]NAV!$I36</f>
        <v>0</v>
      </c>
    </row>
    <row r="32" spans="1:8" ht="15" thickBot="1">
      <c r="A32" s="21" t="s">
        <v>49</v>
      </c>
      <c r="B32" s="22"/>
      <c r="C32" s="23"/>
      <c r="D32" s="24"/>
      <c r="E32" s="51">
        <f>[1]NAV!$I37</f>
        <v>633.29050807405349</v>
      </c>
    </row>
    <row r="33" spans="1:18">
      <c r="A33" s="25" t="s">
        <v>34</v>
      </c>
      <c r="B33" s="26"/>
      <c r="C33" s="27"/>
      <c r="D33" s="28"/>
      <c r="E33" s="46">
        <f>[1]NAV!$I$38</f>
        <v>3004.0223325944921</v>
      </c>
    </row>
    <row r="34" spans="1:18" ht="15" thickBot="1">
      <c r="A34" s="29" t="s">
        <v>35</v>
      </c>
      <c r="B34" s="30"/>
      <c r="C34" s="31"/>
      <c r="D34" s="32"/>
      <c r="E34" s="47">
        <f>[1]NAV!$I$39</f>
        <v>1177.1622268007775</v>
      </c>
    </row>
    <row r="35" spans="1:18" ht="15.5" thickTop="1" thickBot="1">
      <c r="A35" s="33" t="s">
        <v>36</v>
      </c>
      <c r="B35" s="34"/>
      <c r="C35" s="34"/>
      <c r="D35" s="35"/>
      <c r="E35" s="48">
        <f>[1]NAV!$I$40</f>
        <v>-0.60813799084373166</v>
      </c>
    </row>
    <row r="36" spans="1:18" ht="15" thickTop="1">
      <c r="A36" s="36" t="s">
        <v>50</v>
      </c>
      <c r="B36" s="37"/>
      <c r="C36" s="37"/>
      <c r="D36" s="38"/>
      <c r="E36" s="37"/>
    </row>
    <row r="37" spans="1:18">
      <c r="A37" s="49"/>
    </row>
    <row r="38" spans="1:18" ht="14.5" customHeight="1">
      <c r="A38" s="54" t="s">
        <v>52</v>
      </c>
      <c r="B38" s="54"/>
      <c r="C38" s="54"/>
      <c r="D38" s="54"/>
      <c r="E38" s="54"/>
      <c r="F38" s="52"/>
      <c r="G38" s="52"/>
      <c r="H38" s="52"/>
      <c r="I38" s="52"/>
      <c r="J38" s="52"/>
      <c r="K38" s="52"/>
      <c r="L38" s="52"/>
      <c r="M38" s="52"/>
      <c r="N38" s="52"/>
      <c r="O38" s="52"/>
      <c r="P38" s="52"/>
      <c r="Q38" s="52"/>
      <c r="R38" s="52"/>
    </row>
    <row r="39" spans="1:18">
      <c r="A39" s="54"/>
      <c r="B39" s="54"/>
      <c r="C39" s="54"/>
      <c r="D39" s="54"/>
      <c r="E39" s="54"/>
    </row>
    <row r="40" spans="1:18">
      <c r="A40" s="54"/>
      <c r="B40" s="54"/>
      <c r="C40" s="54"/>
      <c r="D40" s="54"/>
      <c r="E40" s="54"/>
    </row>
    <row r="41" spans="1:18">
      <c r="A41" s="54"/>
      <c r="B41" s="54"/>
      <c r="C41" s="54"/>
      <c r="D41" s="54"/>
      <c r="E41" s="54"/>
    </row>
  </sheetData>
  <mergeCells count="1">
    <mergeCell ref="A38:E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2025-11-06T14:58:48Z</dcterms:created>
  <dcterms:modified xsi:type="dcterms:W3CDTF">2026-08-13T16:12:48Z</dcterms:modified>
</cp:coreProperties>
</file>