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anadolu\Data\Ortak\Yatirimci Iliskileri ve Kurumsal Iliskiler\Yatirimci Iliskileri\2025\NAV\Published NAVs\"/>
    </mc:Choice>
  </mc:AlternateContent>
  <xr:revisionPtr revIDLastSave="0" documentId="8_{B41E7C92-6D46-4ABB-B429-945074D4E3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OHOL NAD TABLOSU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1" l="1"/>
  <c r="H36" i="1" s="1"/>
  <c r="H38" i="1" s="1"/>
  <c r="H25" i="1"/>
  <c r="H21" i="1"/>
  <c r="H16" i="1"/>
  <c r="H9" i="1"/>
</calcChain>
</file>

<file path=xl/sharedStrings.xml><?xml version="1.0" encoding="utf-8"?>
<sst xmlns="http://schemas.openxmlformats.org/spreadsheetml/2006/main" count="62" uniqueCount="52">
  <si>
    <t>Doğan Holding IR</t>
  </si>
  <si>
    <t>Galata Wind</t>
  </si>
  <si>
    <t>Ditas</t>
  </si>
  <si>
    <t>Doğan Dış Ticaret</t>
  </si>
  <si>
    <t>Sesa Ambalaj</t>
  </si>
  <si>
    <t>Karel Elektronik</t>
  </si>
  <si>
    <t>Doğan Trend Otomotiv</t>
  </si>
  <si>
    <t>D Yatırım Bankası</t>
  </si>
  <si>
    <t>Doruk Factoring</t>
  </si>
  <si>
    <t>Hepiyi Sigorta</t>
  </si>
  <si>
    <t>Netd Music &amp; DMC</t>
  </si>
  <si>
    <t>Glokal (Hepsi Emlak)</t>
  </si>
  <si>
    <t>D Gayrimenkul</t>
  </si>
  <si>
    <t>Dogan Holding Istanbul</t>
  </si>
  <si>
    <t>Kandilli Gayrimenkul</t>
  </si>
  <si>
    <t>M Investment</t>
  </si>
  <si>
    <t>Milta Turizm</t>
  </si>
  <si>
    <t xml:space="preserve">Dogan Burda </t>
  </si>
  <si>
    <t>Doğan Yayıncılık</t>
  </si>
  <si>
    <t>Electricty Generation</t>
  </si>
  <si>
    <t>Elektrik Üretimi</t>
  </si>
  <si>
    <t xml:space="preserve">Boyabat HEPP </t>
  </si>
  <si>
    <t xml:space="preserve">Aslancık HEPP </t>
  </si>
  <si>
    <t>Sanayi ve Ticaret</t>
  </si>
  <si>
    <t>Otomotiv</t>
  </si>
  <si>
    <t>Finans ve Yatırım</t>
  </si>
  <si>
    <t>Öncü Girişim</t>
  </si>
  <si>
    <t>İnternet ve Eğlence</t>
  </si>
  <si>
    <t>Gayrimenkul Portföyü</t>
  </si>
  <si>
    <t>Diğer</t>
  </si>
  <si>
    <t>Kanal D Romanya</t>
  </si>
  <si>
    <t>D Yapı - Romanya</t>
  </si>
  <si>
    <t>Dogan Holding NAD</t>
  </si>
  <si>
    <t>Doğan Holding Piyasa Değeri</t>
  </si>
  <si>
    <t>NAD İskontosu</t>
  </si>
  <si>
    <t>Dogan Holding Net Nakit (2023)</t>
  </si>
  <si>
    <t>Piyasa Değeri</t>
  </si>
  <si>
    <t>Defter Değeri</t>
  </si>
  <si>
    <t>EV/S12A FAVÖK @7.25x</t>
  </si>
  <si>
    <t>PD/DD @2x</t>
  </si>
  <si>
    <t>PD/DD @3x</t>
  </si>
  <si>
    <t>Insider Payları</t>
  </si>
  <si>
    <t>EV/S12A FAVÖK @10x</t>
  </si>
  <si>
    <t>EV/S12A FAVÖK @12.6x</t>
  </si>
  <si>
    <t>EV/S12A Gelir @8x</t>
  </si>
  <si>
    <t>Expertiz Değeri</t>
  </si>
  <si>
    <t>İşlem Bedeli</t>
  </si>
  <si>
    <t>Değerleme Yöntemi</t>
  </si>
  <si>
    <t>Pay</t>
  </si>
  <si>
    <t>Değerleme (mn US$)</t>
  </si>
  <si>
    <t>DOHOL Payı (mn USD)</t>
  </si>
  <si>
    <t>DOHOL NAD TABLOSU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</si>
</sst>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_);_(* \(#,##0\);_(* &quot;-&quot;??_);_(@_)"/>
    <numFmt numFmtId="165" formatCode="0.0%"/>
    <numFmt numFmtId="166" formatCode="#,##0.00000000000"/>
  </numFmts>
  <fonts count="1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b/>
      <sz val="9"/>
      <color rgb="FF005971"/>
      <name val="Arial"/>
      <family val="2"/>
      <charset val="162"/>
    </font>
    <font>
      <sz val="9"/>
      <color theme="1"/>
      <name val="Arial"/>
      <family val="2"/>
      <charset val="162"/>
    </font>
    <font>
      <b/>
      <sz val="9"/>
      <color theme="0"/>
      <name val="Arial"/>
      <family val="2"/>
      <charset val="162"/>
    </font>
    <font>
      <b/>
      <sz val="9"/>
      <color theme="1"/>
      <name val="Arial"/>
      <family val="2"/>
      <charset val="162"/>
    </font>
    <font>
      <sz val="9"/>
      <name val="Arial"/>
      <family val="2"/>
      <charset val="162"/>
    </font>
    <font>
      <b/>
      <sz val="9"/>
      <name val="Arial"/>
      <family val="2"/>
      <charset val="162"/>
    </font>
    <font>
      <sz val="10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54C6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14" fontId="3" fillId="0" borderId="0" xfId="0" applyNumberFormat="1" applyFont="1"/>
    <xf numFmtId="0" fontId="0" fillId="0" borderId="0" xfId="0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14" fontId="0" fillId="0" borderId="0" xfId="0" applyNumberFormat="1"/>
    <xf numFmtId="0" fontId="6" fillId="3" borderId="1" xfId="0" applyFont="1" applyFill="1" applyBorder="1" applyAlignment="1">
      <alignment wrapText="1"/>
    </xf>
    <xf numFmtId="0" fontId="7" fillId="4" borderId="4" xfId="0" applyFont="1" applyFill="1" applyBorder="1" applyAlignment="1">
      <alignment horizontal="right"/>
    </xf>
    <xf numFmtId="0" fontId="7" fillId="4" borderId="5" xfId="0" applyFont="1" applyFill="1" applyBorder="1"/>
    <xf numFmtId="3" fontId="7" fillId="4" borderId="0" xfId="0" applyNumberFormat="1" applyFont="1" applyFill="1" applyAlignment="1">
      <alignment horizontal="right"/>
    </xf>
    <xf numFmtId="3" fontId="7" fillId="4" borderId="5" xfId="0" applyNumberFormat="1" applyFont="1" applyFill="1" applyBorder="1" applyAlignment="1">
      <alignment horizontal="right"/>
    </xf>
    <xf numFmtId="0" fontId="8" fillId="0" borderId="4" xfId="0" applyFont="1" applyBorder="1"/>
    <xf numFmtId="0" fontId="8" fillId="0" borderId="4" xfId="0" applyFont="1" applyBorder="1" applyAlignment="1">
      <alignment horizontal="right"/>
    </xf>
    <xf numFmtId="10" fontId="8" fillId="0" borderId="5" xfId="0" applyNumberFormat="1" applyFont="1" applyBorder="1"/>
    <xf numFmtId="3" fontId="8" fillId="0" borderId="0" xfId="0" applyNumberFormat="1" applyFont="1" applyAlignment="1">
      <alignment horizontal="right"/>
    </xf>
    <xf numFmtId="3" fontId="8" fillId="0" borderId="5" xfId="0" applyNumberFormat="1" applyFont="1" applyBorder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0" fontId="9" fillId="4" borderId="4" xfId="0" applyFont="1" applyFill="1" applyBorder="1"/>
    <xf numFmtId="0" fontId="9" fillId="4" borderId="4" xfId="0" applyFont="1" applyFill="1" applyBorder="1" applyAlignment="1">
      <alignment horizontal="right"/>
    </xf>
    <xf numFmtId="10" fontId="9" fillId="4" borderId="5" xfId="0" applyNumberFormat="1" applyFont="1" applyFill="1" applyBorder="1"/>
    <xf numFmtId="3" fontId="9" fillId="4" borderId="0" xfId="0" applyNumberFormat="1" applyFont="1" applyFill="1" applyAlignment="1">
      <alignment horizontal="right"/>
    </xf>
    <xf numFmtId="3" fontId="9" fillId="4" borderId="5" xfId="0" applyNumberFormat="1" applyFont="1" applyFill="1" applyBorder="1" applyAlignment="1">
      <alignment horizontal="right"/>
    </xf>
    <xf numFmtId="3" fontId="0" fillId="0" borderId="0" xfId="0" applyNumberFormat="1"/>
    <xf numFmtId="3" fontId="10" fillId="0" borderId="0" xfId="0" applyNumberFormat="1" applyFont="1" applyAlignment="1">
      <alignment horizontal="right"/>
    </xf>
    <xf numFmtId="0" fontId="8" fillId="0" borderId="6" xfId="0" applyFont="1" applyBorder="1"/>
    <xf numFmtId="10" fontId="8" fillId="0" borderId="7" xfId="0" applyNumberFormat="1" applyFont="1" applyBorder="1"/>
    <xf numFmtId="3" fontId="0" fillId="0" borderId="8" xfId="1" applyNumberFormat="1" applyFont="1" applyFill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8" fillId="0" borderId="11" xfId="0" applyFont="1" applyBorder="1" applyAlignment="1">
      <alignment horizontal="left"/>
    </xf>
    <xf numFmtId="3" fontId="8" fillId="0" borderId="9" xfId="0" applyNumberFormat="1" applyFont="1" applyBorder="1" applyAlignment="1">
      <alignment horizontal="right"/>
    </xf>
    <xf numFmtId="3" fontId="9" fillId="0" borderId="11" xfId="0" applyNumberFormat="1" applyFont="1" applyBorder="1" applyAlignment="1">
      <alignment horizontal="right"/>
    </xf>
    <xf numFmtId="0" fontId="0" fillId="0" borderId="3" xfId="0" applyBorder="1"/>
    <xf numFmtId="0" fontId="8" fillId="0" borderId="2" xfId="0" applyFont="1" applyBorder="1" applyAlignment="1">
      <alignment horizontal="left"/>
    </xf>
    <xf numFmtId="3" fontId="2" fillId="0" borderId="12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0" fontId="0" fillId="0" borderId="8" xfId="0" applyBorder="1"/>
    <xf numFmtId="0" fontId="8" fillId="0" borderId="7" xfId="0" applyFont="1" applyBorder="1" applyAlignment="1">
      <alignment horizontal="left"/>
    </xf>
    <xf numFmtId="164" fontId="2" fillId="0" borderId="13" xfId="1" applyNumberFormat="1" applyFont="1" applyFill="1" applyBorder="1" applyAlignment="1">
      <alignment horizontal="right"/>
    </xf>
    <xf numFmtId="164" fontId="2" fillId="0" borderId="7" xfId="1" applyNumberFormat="1" applyFont="1" applyFill="1" applyBorder="1" applyAlignment="1">
      <alignment horizontal="right"/>
    </xf>
    <xf numFmtId="0" fontId="2" fillId="0" borderId="10" xfId="0" applyFont="1" applyBorder="1"/>
    <xf numFmtId="0" fontId="2" fillId="0" borderId="11" xfId="0" applyFont="1" applyBorder="1"/>
    <xf numFmtId="0" fontId="2" fillId="0" borderId="10" xfId="0" applyFont="1" applyBorder="1" applyAlignment="1">
      <alignment horizontal="right"/>
    </xf>
    <xf numFmtId="9" fontId="2" fillId="0" borderId="11" xfId="0" applyNumberFormat="1" applyFont="1" applyBorder="1"/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1" fillId="4" borderId="4" xfId="0" applyFont="1" applyFill="1" applyBorder="1"/>
    <xf numFmtId="0" fontId="12" fillId="0" borderId="4" xfId="0" applyFont="1" applyBorder="1"/>
    <xf numFmtId="0" fontId="13" fillId="4" borderId="4" xfId="0" applyFont="1" applyFill="1" applyBorder="1"/>
    <xf numFmtId="0" fontId="12" fillId="0" borderId="9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12" fillId="0" borderId="4" xfId="0" applyFont="1" applyBorder="1" applyAlignment="1">
      <alignment horizontal="right"/>
    </xf>
    <xf numFmtId="0" fontId="13" fillId="4" borderId="4" xfId="0" applyFont="1" applyFill="1" applyBorder="1" applyAlignment="1">
      <alignment horizontal="right"/>
    </xf>
    <xf numFmtId="0" fontId="12" fillId="0" borderId="6" xfId="0" applyFont="1" applyBorder="1" applyAlignment="1">
      <alignment horizontal="right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showGridLines="0" tabSelected="1" zoomScale="90" zoomScaleNormal="90" workbookViewId="0"/>
  </sheetViews>
  <sheetFormatPr defaultRowHeight="14.4" x14ac:dyDescent="0.3"/>
  <cols>
    <col min="1" max="1" width="11.5546875" bestFit="1" customWidth="1"/>
    <col min="2" max="2" width="10.44140625" bestFit="1" customWidth="1"/>
    <col min="4" max="4" width="32.44140625" customWidth="1"/>
    <col min="5" max="5" width="23.21875" bestFit="1" customWidth="1"/>
    <col min="6" max="6" width="10.5546875" bestFit="1" customWidth="1"/>
    <col min="7" max="7" width="12" style="2" customWidth="1"/>
    <col min="8" max="8" width="23.109375" bestFit="1" customWidth="1"/>
  </cols>
  <sheetData>
    <row r="1" spans="1:14" x14ac:dyDescent="0.3">
      <c r="A1" s="1"/>
    </row>
    <row r="2" spans="1:14" x14ac:dyDescent="0.3">
      <c r="A2" s="3"/>
    </row>
    <row r="3" spans="1:14" ht="15" thickBot="1" x14ac:dyDescent="0.35">
      <c r="A3" s="3"/>
      <c r="D3" s="4" t="s">
        <v>51</v>
      </c>
      <c r="E3" s="5"/>
      <c r="F3" s="5"/>
      <c r="G3" s="6" t="s">
        <v>0</v>
      </c>
      <c r="H3" s="6"/>
    </row>
    <row r="4" spans="1:14" ht="43.95" customHeight="1" x14ac:dyDescent="0.3">
      <c r="A4" s="3"/>
      <c r="B4" s="7"/>
      <c r="D4" s="8"/>
      <c r="E4" s="60" t="s">
        <v>47</v>
      </c>
      <c r="F4" s="61" t="s">
        <v>48</v>
      </c>
      <c r="G4" s="62" t="s">
        <v>49</v>
      </c>
      <c r="H4" s="63" t="s">
        <v>50</v>
      </c>
    </row>
    <row r="5" spans="1:14" ht="14.55" customHeight="1" x14ac:dyDescent="0.3">
      <c r="A5" s="3"/>
      <c r="B5" s="7"/>
      <c r="D5" s="50" t="s">
        <v>20</v>
      </c>
      <c r="E5" s="9"/>
      <c r="F5" s="10"/>
      <c r="G5" s="11"/>
      <c r="H5" s="12">
        <v>290.28671956879771</v>
      </c>
    </row>
    <row r="6" spans="1:14" x14ac:dyDescent="0.3">
      <c r="A6" s="3"/>
      <c r="D6" s="51" t="s">
        <v>21</v>
      </c>
      <c r="E6" s="14"/>
      <c r="F6" s="15">
        <v>0.33</v>
      </c>
      <c r="G6" s="16">
        <v>0</v>
      </c>
      <c r="H6" s="17">
        <v>0</v>
      </c>
      <c r="I6" s="49"/>
      <c r="J6" s="49"/>
      <c r="K6" s="49"/>
      <c r="L6" s="49"/>
      <c r="M6" s="49"/>
      <c r="N6" s="49"/>
    </row>
    <row r="7" spans="1:14" x14ac:dyDescent="0.3">
      <c r="A7" s="3"/>
      <c r="D7" s="51" t="s">
        <v>22</v>
      </c>
      <c r="E7" s="14"/>
      <c r="F7" s="15">
        <v>0.33329999999999999</v>
      </c>
      <c r="G7" s="16">
        <v>0</v>
      </c>
      <c r="H7" s="17">
        <v>0</v>
      </c>
      <c r="I7" s="49"/>
      <c r="J7" s="49"/>
      <c r="K7" s="49"/>
      <c r="L7" s="49"/>
      <c r="M7" s="49"/>
      <c r="N7" s="49"/>
    </row>
    <row r="8" spans="1:14" x14ac:dyDescent="0.3">
      <c r="A8" s="3"/>
      <c r="D8" s="51" t="s">
        <v>1</v>
      </c>
      <c r="E8" s="57" t="s">
        <v>36</v>
      </c>
      <c r="F8" s="15">
        <v>0.7</v>
      </c>
      <c r="G8" s="18">
        <v>478.85173877429452</v>
      </c>
      <c r="H8" s="17">
        <v>290.28671956879771</v>
      </c>
      <c r="I8" s="49"/>
      <c r="J8" s="49"/>
      <c r="K8" s="49"/>
      <c r="L8" s="49"/>
      <c r="M8" s="49"/>
      <c r="N8" s="49"/>
    </row>
    <row r="9" spans="1:14" ht="14.55" customHeight="1" x14ac:dyDescent="0.3">
      <c r="D9" s="52" t="s">
        <v>23</v>
      </c>
      <c r="E9" s="58"/>
      <c r="F9" s="21"/>
      <c r="G9" s="22"/>
      <c r="H9" s="23">
        <f>SUM(H10:H13)</f>
        <v>249.8343671703289</v>
      </c>
      <c r="I9" s="48"/>
      <c r="J9" s="48"/>
      <c r="K9" s="48"/>
      <c r="L9" s="48"/>
      <c r="M9" s="48"/>
      <c r="N9" s="48"/>
    </row>
    <row r="10" spans="1:14" x14ac:dyDescent="0.3">
      <c r="D10" s="51" t="s">
        <v>2</v>
      </c>
      <c r="E10" s="57" t="s">
        <v>36</v>
      </c>
      <c r="F10" s="15">
        <v>0.68240000000000001</v>
      </c>
      <c r="G10" s="18">
        <v>48.289460620051138</v>
      </c>
      <c r="H10" s="17">
        <v>35.896072266307335</v>
      </c>
      <c r="I10" s="48"/>
      <c r="J10" s="48"/>
      <c r="K10" s="48"/>
      <c r="L10" s="48"/>
      <c r="M10" s="48"/>
      <c r="N10" s="48"/>
    </row>
    <row r="11" spans="1:14" x14ac:dyDescent="0.3">
      <c r="D11" s="51" t="s">
        <v>3</v>
      </c>
      <c r="E11" s="57" t="s">
        <v>37</v>
      </c>
      <c r="F11" s="15">
        <v>1</v>
      </c>
      <c r="G11" s="16">
        <v>10.408163265306124</v>
      </c>
      <c r="H11" s="17">
        <v>8.14621409921671</v>
      </c>
      <c r="I11" s="48"/>
      <c r="J11" s="48"/>
      <c r="K11" s="48"/>
      <c r="L11" s="48"/>
      <c r="M11" s="48"/>
      <c r="N11" s="48"/>
    </row>
    <row r="12" spans="1:14" x14ac:dyDescent="0.3">
      <c r="D12" s="51" t="s">
        <v>4</v>
      </c>
      <c r="E12" s="57" t="s">
        <v>38</v>
      </c>
      <c r="F12" s="15">
        <v>0.7</v>
      </c>
      <c r="G12" s="25">
        <v>133.5</v>
      </c>
      <c r="H12" s="17">
        <v>60.9</v>
      </c>
      <c r="I12" s="48"/>
      <c r="J12" s="48"/>
      <c r="K12" s="48"/>
      <c r="L12" s="48"/>
      <c r="M12" s="48"/>
      <c r="N12" s="48"/>
    </row>
    <row r="13" spans="1:14" x14ac:dyDescent="0.3">
      <c r="D13" s="51" t="s">
        <v>5</v>
      </c>
      <c r="E13" s="57" t="s">
        <v>36</v>
      </c>
      <c r="F13" s="15">
        <v>0.4</v>
      </c>
      <c r="G13" s="18">
        <v>366.8162412885826</v>
      </c>
      <c r="H13" s="17">
        <v>144.89208080480486</v>
      </c>
      <c r="I13" s="48"/>
      <c r="J13" s="48"/>
      <c r="K13" s="48"/>
      <c r="L13" s="48"/>
      <c r="M13" s="48"/>
      <c r="N13" s="48"/>
    </row>
    <row r="14" spans="1:14" ht="14.55" customHeight="1" x14ac:dyDescent="0.3">
      <c r="D14" s="52" t="s">
        <v>24</v>
      </c>
      <c r="E14" s="58"/>
      <c r="F14" s="21"/>
      <c r="G14" s="22"/>
      <c r="H14" s="23">
        <v>305</v>
      </c>
      <c r="I14" s="48"/>
      <c r="J14" s="48"/>
      <c r="K14" s="48"/>
      <c r="L14" s="48"/>
      <c r="M14" s="48"/>
      <c r="N14" s="48"/>
    </row>
    <row r="15" spans="1:14" x14ac:dyDescent="0.3">
      <c r="D15" s="51" t="s">
        <v>6</v>
      </c>
      <c r="E15" s="57" t="s">
        <v>39</v>
      </c>
      <c r="F15" s="15">
        <v>1</v>
      </c>
      <c r="G15" s="16">
        <v>203</v>
      </c>
      <c r="H15" s="17">
        <v>305</v>
      </c>
      <c r="I15" s="48"/>
      <c r="J15" s="48"/>
      <c r="K15" s="48"/>
      <c r="L15" s="48"/>
      <c r="M15" s="48"/>
      <c r="N15" s="48"/>
    </row>
    <row r="16" spans="1:14" ht="14.55" customHeight="1" x14ac:dyDescent="0.3">
      <c r="D16" s="52" t="s">
        <v>25</v>
      </c>
      <c r="E16" s="58"/>
      <c r="F16" s="21"/>
      <c r="G16" s="22"/>
      <c r="H16" s="23">
        <f>SUM(H17:H20)</f>
        <v>179.33980224415649</v>
      </c>
      <c r="I16" s="48"/>
      <c r="J16" s="48"/>
      <c r="K16" s="48"/>
      <c r="L16" s="48"/>
      <c r="M16" s="48"/>
      <c r="N16" s="48"/>
    </row>
    <row r="17" spans="4:14" x14ac:dyDescent="0.3">
      <c r="D17" s="51" t="s">
        <v>7</v>
      </c>
      <c r="E17" s="57" t="s">
        <v>39</v>
      </c>
      <c r="F17" s="15">
        <v>1</v>
      </c>
      <c r="G17" s="16">
        <v>28.027210884353742</v>
      </c>
      <c r="H17" s="17">
        <v>47.970565453137098</v>
      </c>
      <c r="I17" s="48"/>
      <c r="J17" s="48"/>
      <c r="K17" s="48"/>
      <c r="L17" s="48"/>
      <c r="M17" s="48"/>
      <c r="N17" s="48"/>
    </row>
    <row r="18" spans="4:14" x14ac:dyDescent="0.3">
      <c r="D18" s="51" t="s">
        <v>8</v>
      </c>
      <c r="E18" s="57" t="s">
        <v>39</v>
      </c>
      <c r="F18" s="15">
        <v>1</v>
      </c>
      <c r="G18" s="16">
        <v>37.61904761904762</v>
      </c>
      <c r="H18" s="17">
        <v>34.004647560030982</v>
      </c>
      <c r="I18" s="48"/>
      <c r="J18" s="48"/>
      <c r="K18" s="48"/>
      <c r="L18" s="48"/>
      <c r="M18" s="48"/>
      <c r="N18" s="48"/>
    </row>
    <row r="19" spans="4:14" x14ac:dyDescent="0.3">
      <c r="D19" s="51" t="s">
        <v>9</v>
      </c>
      <c r="E19" s="57" t="s">
        <v>40</v>
      </c>
      <c r="F19" s="15">
        <v>1</v>
      </c>
      <c r="G19" s="16">
        <v>123.79755102040816</v>
      </c>
      <c r="H19" s="17">
        <v>72.864589230988386</v>
      </c>
      <c r="I19" s="48"/>
      <c r="J19" s="48"/>
      <c r="K19" s="48"/>
      <c r="L19" s="48"/>
      <c r="M19" s="48"/>
      <c r="N19" s="48"/>
    </row>
    <row r="20" spans="4:14" x14ac:dyDescent="0.3">
      <c r="D20" s="51" t="s">
        <v>26</v>
      </c>
      <c r="E20" s="57" t="s">
        <v>41</v>
      </c>
      <c r="F20" s="15">
        <v>1</v>
      </c>
      <c r="G20" s="16">
        <v>36.6</v>
      </c>
      <c r="H20" s="17">
        <v>24.5</v>
      </c>
      <c r="I20" s="48"/>
      <c r="J20" s="48"/>
      <c r="K20" s="48"/>
      <c r="L20" s="48"/>
      <c r="M20" s="48"/>
      <c r="N20" s="48"/>
    </row>
    <row r="21" spans="4:14" ht="14.55" customHeight="1" x14ac:dyDescent="0.3">
      <c r="D21" s="52" t="s">
        <v>27</v>
      </c>
      <c r="E21" s="58"/>
      <c r="F21" s="21"/>
      <c r="G21" s="22"/>
      <c r="H21" s="23">
        <f>SUM(H22:H24)</f>
        <v>355.58760000000001</v>
      </c>
      <c r="I21" s="48"/>
      <c r="J21" s="48"/>
      <c r="K21" s="48"/>
      <c r="L21" s="48"/>
      <c r="M21" s="48"/>
      <c r="N21" s="48"/>
    </row>
    <row r="22" spans="4:14" x14ac:dyDescent="0.3">
      <c r="D22" s="13" t="s">
        <v>30</v>
      </c>
      <c r="E22" s="57" t="s">
        <v>42</v>
      </c>
      <c r="F22" s="15">
        <v>1</v>
      </c>
      <c r="G22" s="16">
        <v>205</v>
      </c>
      <c r="H22" s="17">
        <v>279</v>
      </c>
      <c r="I22" s="48"/>
      <c r="J22" s="48"/>
      <c r="K22" s="48"/>
      <c r="L22" s="48"/>
      <c r="M22" s="48"/>
      <c r="N22" s="48"/>
    </row>
    <row r="23" spans="4:14" x14ac:dyDescent="0.3">
      <c r="D23" s="13" t="s">
        <v>10</v>
      </c>
      <c r="E23" s="57" t="s">
        <v>43</v>
      </c>
      <c r="F23" s="15">
        <v>0.4</v>
      </c>
      <c r="G23" s="16">
        <v>76.599999999999994</v>
      </c>
      <c r="H23" s="17">
        <v>30.64</v>
      </c>
      <c r="I23" s="48"/>
      <c r="J23" s="48"/>
      <c r="K23" s="48"/>
      <c r="L23" s="48"/>
      <c r="M23" s="48"/>
      <c r="N23" s="48"/>
    </row>
    <row r="24" spans="4:14" x14ac:dyDescent="0.3">
      <c r="D24" s="13" t="s">
        <v>11</v>
      </c>
      <c r="E24" s="57" t="s">
        <v>44</v>
      </c>
      <c r="F24" s="15">
        <v>0.79220000000000002</v>
      </c>
      <c r="G24" s="16">
        <v>58</v>
      </c>
      <c r="H24" s="17">
        <v>45.947600000000001</v>
      </c>
      <c r="I24" s="48"/>
      <c r="J24" s="48"/>
      <c r="K24" s="48"/>
      <c r="L24" s="48"/>
      <c r="M24" s="48"/>
      <c r="N24" s="48"/>
    </row>
    <row r="25" spans="4:14" ht="14.55" customHeight="1" x14ac:dyDescent="0.3">
      <c r="D25" s="52" t="s">
        <v>28</v>
      </c>
      <c r="E25" s="20"/>
      <c r="F25" s="21"/>
      <c r="G25" s="22"/>
      <c r="H25" s="23">
        <f>SUM(H26:H30)</f>
        <v>154.10915121252742</v>
      </c>
      <c r="I25" s="48"/>
      <c r="J25" s="48"/>
      <c r="K25" s="48"/>
      <c r="L25" s="48"/>
      <c r="M25" s="48"/>
      <c r="N25" s="48"/>
    </row>
    <row r="26" spans="4:14" x14ac:dyDescent="0.3">
      <c r="D26" s="51" t="s">
        <v>12</v>
      </c>
      <c r="E26" s="57" t="s">
        <v>45</v>
      </c>
      <c r="F26" s="15">
        <v>1</v>
      </c>
      <c r="G26" s="16">
        <v>173.02721088435376</v>
      </c>
      <c r="H26" s="17">
        <v>84.232212063543088</v>
      </c>
      <c r="I26" s="48"/>
      <c r="J26" s="48"/>
      <c r="K26" s="48"/>
      <c r="L26" s="48"/>
      <c r="M26" s="48"/>
      <c r="N26" s="48"/>
    </row>
    <row r="27" spans="4:14" x14ac:dyDescent="0.3">
      <c r="D27" s="51" t="s">
        <v>31</v>
      </c>
      <c r="E27" s="57" t="s">
        <v>45</v>
      </c>
      <c r="F27" s="15">
        <v>1</v>
      </c>
      <c r="G27" s="16">
        <v>20.782312925170068</v>
      </c>
      <c r="H27" s="17">
        <v>19.432583182048969</v>
      </c>
      <c r="I27" s="48"/>
      <c r="J27" s="48"/>
      <c r="K27" s="48"/>
      <c r="L27" s="48"/>
      <c r="M27" s="48"/>
      <c r="N27" s="48"/>
    </row>
    <row r="28" spans="4:14" x14ac:dyDescent="0.3">
      <c r="D28" s="51" t="s">
        <v>13</v>
      </c>
      <c r="E28" s="57" t="s">
        <v>45</v>
      </c>
      <c r="F28" s="15">
        <v>1</v>
      </c>
      <c r="G28" s="16">
        <v>6.6326530612244898</v>
      </c>
      <c r="H28" s="17">
        <v>4.5659264995415807</v>
      </c>
      <c r="I28" s="48"/>
      <c r="J28" s="48"/>
      <c r="K28" s="48"/>
      <c r="L28" s="48"/>
      <c r="M28" s="48"/>
      <c r="N28" s="48"/>
    </row>
    <row r="29" spans="4:14" x14ac:dyDescent="0.3">
      <c r="D29" s="51" t="s">
        <v>14</v>
      </c>
      <c r="E29" s="57" t="s">
        <v>45</v>
      </c>
      <c r="F29" s="15">
        <v>0.5</v>
      </c>
      <c r="G29" s="16">
        <v>54.217687074829932</v>
      </c>
      <c r="H29" s="17">
        <v>23.961982269594216</v>
      </c>
      <c r="I29" s="48"/>
      <c r="J29" s="48"/>
      <c r="K29" s="48"/>
      <c r="L29" s="48"/>
      <c r="M29" s="48"/>
      <c r="N29" s="48"/>
    </row>
    <row r="30" spans="4:14" x14ac:dyDescent="0.3">
      <c r="D30" s="51" t="s">
        <v>15</v>
      </c>
      <c r="E30" s="57" t="s">
        <v>45</v>
      </c>
      <c r="F30" s="15">
        <v>1</v>
      </c>
      <c r="G30" s="16">
        <v>89.616292517006812</v>
      </c>
      <c r="H30" s="17">
        <v>21.916447197799588</v>
      </c>
      <c r="I30" s="48"/>
      <c r="J30" s="48"/>
      <c r="K30" s="48"/>
      <c r="L30" s="48"/>
      <c r="M30" s="48"/>
      <c r="N30" s="48"/>
    </row>
    <row r="31" spans="4:14" ht="14.55" customHeight="1" x14ac:dyDescent="0.3">
      <c r="D31" s="19" t="s">
        <v>29</v>
      </c>
      <c r="E31" s="20"/>
      <c r="F31" s="21"/>
      <c r="G31" s="22"/>
      <c r="H31" s="23">
        <f>SUM(H32:H34)</f>
        <v>125.28850032818588</v>
      </c>
      <c r="I31" s="48"/>
      <c r="J31" s="48"/>
      <c r="K31" s="48"/>
      <c r="L31" s="48"/>
      <c r="M31" s="48"/>
      <c r="N31" s="48"/>
    </row>
    <row r="32" spans="4:14" x14ac:dyDescent="0.3">
      <c r="D32" s="13" t="s">
        <v>16</v>
      </c>
      <c r="E32" s="57" t="s">
        <v>46</v>
      </c>
      <c r="F32" s="15">
        <v>1</v>
      </c>
      <c r="G32" s="18">
        <v>83.275862068965438</v>
      </c>
      <c r="H32" s="17">
        <v>83.275862068965438</v>
      </c>
      <c r="I32" s="48"/>
      <c r="J32" s="48"/>
      <c r="K32" s="48"/>
      <c r="L32" s="48"/>
      <c r="M32" s="48"/>
      <c r="N32" s="48"/>
    </row>
    <row r="33" spans="4:14" x14ac:dyDescent="0.3">
      <c r="D33" s="13" t="s">
        <v>17</v>
      </c>
      <c r="E33" s="57" t="s">
        <v>36</v>
      </c>
      <c r="F33" s="15">
        <v>0.38400000000000001</v>
      </c>
      <c r="G33" s="18">
        <v>119.12856667473379</v>
      </c>
      <c r="H33" s="17">
        <v>41.326407785596651</v>
      </c>
      <c r="I33" s="48"/>
      <c r="J33" s="48"/>
      <c r="K33" s="48"/>
      <c r="L33" s="48"/>
      <c r="M33" s="48"/>
      <c r="N33" s="48"/>
    </row>
    <row r="34" spans="4:14" ht="15" thickBot="1" x14ac:dyDescent="0.35">
      <c r="D34" s="26" t="s">
        <v>18</v>
      </c>
      <c r="E34" s="59" t="s">
        <v>46</v>
      </c>
      <c r="F34" s="27">
        <v>1</v>
      </c>
      <c r="G34" s="28">
        <v>0.68260232829448708</v>
      </c>
      <c r="H34" s="29">
        <v>0.68623047362379608</v>
      </c>
      <c r="I34" s="48"/>
      <c r="J34" s="48"/>
      <c r="K34" s="48"/>
      <c r="L34" s="48"/>
      <c r="M34" s="48"/>
      <c r="N34" s="48"/>
    </row>
    <row r="35" spans="4:14" ht="15" thickBot="1" x14ac:dyDescent="0.35">
      <c r="D35" s="53" t="s">
        <v>35</v>
      </c>
      <c r="E35" s="30"/>
      <c r="F35" s="31"/>
      <c r="G35" s="32"/>
      <c r="H35" s="33">
        <v>695</v>
      </c>
    </row>
    <row r="36" spans="4:14" x14ac:dyDescent="0.3">
      <c r="D36" s="54" t="s">
        <v>32</v>
      </c>
      <c r="E36" s="34"/>
      <c r="F36" s="35"/>
      <c r="G36" s="36"/>
      <c r="H36" s="37">
        <f>H35+H31+H25+H21+H16+H14+H9+H5</f>
        <v>2354.4461405239963</v>
      </c>
    </row>
    <row r="37" spans="4:14" ht="15" thickBot="1" x14ac:dyDescent="0.35">
      <c r="D37" s="55" t="s">
        <v>33</v>
      </c>
      <c r="E37" s="38"/>
      <c r="F37" s="39"/>
      <c r="G37" s="40"/>
      <c r="H37" s="41">
        <v>1082.4152869273098</v>
      </c>
    </row>
    <row r="38" spans="4:14" ht="15" thickBot="1" x14ac:dyDescent="0.35">
      <c r="D38" s="56" t="s">
        <v>34</v>
      </c>
      <c r="E38" s="42"/>
      <c r="F38" s="43"/>
      <c r="G38" s="44"/>
      <c r="H38" s="45">
        <f>H37/H36-1</f>
        <v>-0.54026755239921875</v>
      </c>
    </row>
    <row r="41" spans="4:14" x14ac:dyDescent="0.3">
      <c r="E41" s="24"/>
      <c r="F41" s="46"/>
    </row>
    <row r="42" spans="4:14" x14ac:dyDescent="0.3">
      <c r="E42" s="24"/>
      <c r="F42" s="46"/>
    </row>
    <row r="43" spans="4:14" x14ac:dyDescent="0.3">
      <c r="E43" s="24"/>
      <c r="F43" s="46"/>
    </row>
    <row r="44" spans="4:14" x14ac:dyDescent="0.3">
      <c r="E44" s="47"/>
      <c r="F44" s="46"/>
    </row>
    <row r="45" spans="4:14" ht="35.549999999999997" customHeight="1" x14ac:dyDescent="0.3">
      <c r="E45" s="24"/>
    </row>
    <row r="46" spans="4:14" ht="29.1" customHeight="1" x14ac:dyDescent="0.3"/>
    <row r="47" spans="4:14" ht="29.1" customHeight="1" x14ac:dyDescent="0.3"/>
    <row r="48" spans="4:14" ht="29.1" customHeight="1" x14ac:dyDescent="0.3"/>
    <row r="49" ht="29.1" customHeight="1" x14ac:dyDescent="0.3"/>
    <row r="50" ht="29.1" customHeight="1" x14ac:dyDescent="0.3"/>
    <row r="51" ht="29.1" customHeight="1" x14ac:dyDescent="0.3"/>
    <row r="52" ht="29.1" customHeight="1" x14ac:dyDescent="0.3"/>
    <row r="53" ht="29.1" customHeight="1" x14ac:dyDescent="0.3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DOHOL NAD TABLOSU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Kerimcan Uzun</dc:creator>
  <cp:lastModifiedBy>Ozge Atay</cp:lastModifiedBy>
  <dcterms:created xsi:type="dcterms:W3CDTF">2023-01-18T14:30:55Z</dcterms:created>
  <dcterms:modified xsi:type="dcterms:W3CDTF">2025-07-02T08:23:06Z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{D9EEBA44-2A48-4A15-9196-8CEE0730B763}</vt:lpwstr>
  </property>
</Properties>
</file>